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bna\OneDrive\デスクトップ\"/>
    </mc:Choice>
  </mc:AlternateContent>
  <xr:revisionPtr revIDLastSave="0" documentId="8_{7FD246A3-385D-48F2-8BF8-53B72F191DE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2025参加申込書" sheetId="1" r:id="rId1"/>
    <sheet name="メンバー表" sheetId="3" r:id="rId2"/>
  </sheets>
  <definedNames>
    <definedName name="_xlnm.Print_Area" localSheetId="0">'2025参加申込書'!$B$3:$AX$32</definedName>
    <definedName name="_xlnm.Print_Area" localSheetId="1">メンバー表!$A$1:$AD$53</definedName>
  </definedNames>
  <calcPr calcId="191029"/>
</workbook>
</file>

<file path=xl/calcChain.xml><?xml version="1.0" encoding="utf-8"?>
<calcChain xmlns="http://schemas.openxmlformats.org/spreadsheetml/2006/main"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Y42" i="3" s="1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K29" i="3"/>
  <c r="AJ29" i="3"/>
  <c r="AI29" i="3"/>
  <c r="AH29" i="3"/>
  <c r="I49" i="3" s="1"/>
  <c r="AG29" i="3"/>
  <c r="A48" i="3" s="1"/>
  <c r="AF29" i="3"/>
  <c r="AK28" i="3"/>
  <c r="AJ28" i="3"/>
  <c r="I46" i="3" s="1"/>
  <c r="AI28" i="3"/>
  <c r="AH28" i="3"/>
  <c r="I47" i="3" s="1"/>
  <c r="AG28" i="3"/>
  <c r="A46" i="3" s="1"/>
  <c r="AF28" i="3"/>
  <c r="F46" i="3" s="1"/>
  <c r="AK27" i="3"/>
  <c r="AJ27" i="3"/>
  <c r="AI27" i="3"/>
  <c r="AH27" i="3"/>
  <c r="I45" i="3" s="1"/>
  <c r="AG27" i="3"/>
  <c r="A44" i="3" s="1"/>
  <c r="AF27" i="3"/>
  <c r="AK26" i="3"/>
  <c r="AJ26" i="3"/>
  <c r="I42" i="3" s="1"/>
  <c r="AI26" i="3"/>
  <c r="AH26" i="3"/>
  <c r="I43" i="3" s="1"/>
  <c r="AG26" i="3"/>
  <c r="A42" i="3" s="1"/>
  <c r="AF26" i="3"/>
  <c r="F42" i="3" s="1"/>
  <c r="AK25" i="3"/>
  <c r="AJ25" i="3"/>
  <c r="I40" i="3" s="1"/>
  <c r="AI25" i="3"/>
  <c r="AH25" i="3"/>
  <c r="I41" i="3" s="1"/>
  <c r="AG25" i="3"/>
  <c r="AF25" i="3"/>
  <c r="F40" i="3" s="1"/>
  <c r="AK24" i="3"/>
  <c r="AJ24" i="3"/>
  <c r="I38" i="3" s="1"/>
  <c r="AI24" i="3"/>
  <c r="AH24" i="3"/>
  <c r="I39" i="3" s="1"/>
  <c r="AG24" i="3"/>
  <c r="A38" i="3" s="1"/>
  <c r="AF24" i="3"/>
  <c r="F38" i="3" s="1"/>
  <c r="AK23" i="3"/>
  <c r="AJ23" i="3"/>
  <c r="AI23" i="3"/>
  <c r="AH23" i="3"/>
  <c r="I37" i="3" s="1"/>
  <c r="AG23" i="3"/>
  <c r="A36" i="3" s="1"/>
  <c r="AF23" i="3"/>
  <c r="F36" i="3" s="1"/>
  <c r="AK22" i="3"/>
  <c r="AJ22" i="3"/>
  <c r="I34" i="3" s="1"/>
  <c r="AI22" i="3"/>
  <c r="AH22" i="3"/>
  <c r="I35" i="3" s="1"/>
  <c r="AG22" i="3"/>
  <c r="A34" i="3" s="1"/>
  <c r="AF22" i="3"/>
  <c r="F34" i="3" s="1"/>
  <c r="AK21" i="3"/>
  <c r="AJ21" i="3"/>
  <c r="I32" i="3" s="1"/>
  <c r="AI21" i="3"/>
  <c r="AH21" i="3"/>
  <c r="I33" i="3" s="1"/>
  <c r="AG21" i="3"/>
  <c r="A32" i="3" s="1"/>
  <c r="AF21" i="3"/>
  <c r="F32" i="3" s="1"/>
  <c r="AK20" i="3"/>
  <c r="AJ20" i="3"/>
  <c r="I30" i="3" s="1"/>
  <c r="AI20" i="3"/>
  <c r="AH20" i="3"/>
  <c r="I31" i="3" s="1"/>
  <c r="AG20" i="3"/>
  <c r="AF20" i="3"/>
  <c r="F30" i="3" s="1"/>
  <c r="AK19" i="3"/>
  <c r="AJ19" i="3"/>
  <c r="I28" i="3" s="1"/>
  <c r="AI19" i="3"/>
  <c r="AH19" i="3"/>
  <c r="AG19" i="3"/>
  <c r="AF19" i="3"/>
  <c r="F28" i="3" s="1"/>
  <c r="AK18" i="3"/>
  <c r="AJ18" i="3"/>
  <c r="I26" i="3" s="1"/>
  <c r="AI18" i="3"/>
  <c r="AH18" i="3"/>
  <c r="I27" i="3" s="1"/>
  <c r="AG18" i="3"/>
  <c r="A26" i="3" s="1"/>
  <c r="AF18" i="3"/>
  <c r="F26" i="3" s="1"/>
  <c r="AK17" i="3"/>
  <c r="AJ17" i="3"/>
  <c r="I24" i="3" s="1"/>
  <c r="AI17" i="3"/>
  <c r="AH17" i="3"/>
  <c r="I25" i="3" s="1"/>
  <c r="AG17" i="3"/>
  <c r="AF17" i="3"/>
  <c r="F24" i="3" s="1"/>
  <c r="AK16" i="3"/>
  <c r="AJ16" i="3"/>
  <c r="AI16" i="3"/>
  <c r="AH16" i="3"/>
  <c r="I23" i="3" s="1"/>
  <c r="AG16" i="3"/>
  <c r="AF16" i="3"/>
  <c r="F22" i="3" s="1"/>
  <c r="AK15" i="3"/>
  <c r="AJ15" i="3"/>
  <c r="I20" i="3" s="1"/>
  <c r="AI15" i="3"/>
  <c r="AH15" i="3"/>
  <c r="I21" i="3" s="1"/>
  <c r="AG15" i="3"/>
  <c r="A20" i="3" s="1"/>
  <c r="AF15" i="3"/>
  <c r="F20" i="3" s="1"/>
  <c r="AK14" i="3"/>
  <c r="AJ14" i="3"/>
  <c r="I18" i="3" s="1"/>
  <c r="AI14" i="3"/>
  <c r="AH14" i="3"/>
  <c r="I19" i="3" s="1"/>
  <c r="AG14" i="3"/>
  <c r="A18" i="3" s="1"/>
  <c r="AF14" i="3"/>
  <c r="F18" i="3" s="1"/>
  <c r="AK13" i="3"/>
  <c r="AJ13" i="3"/>
  <c r="I16" i="3" s="1"/>
  <c r="AI13" i="3"/>
  <c r="AH13" i="3"/>
  <c r="I17" i="3" s="1"/>
  <c r="AG13" i="3"/>
  <c r="A16" i="3" s="1"/>
  <c r="AF13" i="3"/>
  <c r="AK12" i="3"/>
  <c r="AJ12" i="3"/>
  <c r="I14" i="3" s="1"/>
  <c r="AI12" i="3"/>
  <c r="AH12" i="3"/>
  <c r="I15" i="3" s="1"/>
  <c r="AG12" i="3"/>
  <c r="A14" i="3" s="1"/>
  <c r="AF12" i="3"/>
  <c r="F14" i="3" s="1"/>
  <c r="AK11" i="3"/>
  <c r="AJ11" i="3"/>
  <c r="I12" i="3" s="1"/>
  <c r="AI11" i="3"/>
  <c r="AH11" i="3"/>
  <c r="I13" i="3" s="1"/>
  <c r="AG11" i="3"/>
  <c r="AF11" i="3"/>
  <c r="F12" i="3" s="1"/>
  <c r="A40" i="3"/>
  <c r="A28" i="3"/>
  <c r="A24" i="3"/>
  <c r="A22" i="3"/>
  <c r="AK10" i="3"/>
  <c r="AJ10" i="3"/>
  <c r="AI10" i="3"/>
  <c r="AH10" i="3"/>
  <c r="AG10" i="3"/>
  <c r="A10" i="3" s="1"/>
  <c r="F44" i="3"/>
  <c r="AF10" i="3"/>
  <c r="F10" i="3" s="1"/>
  <c r="F48" i="3"/>
  <c r="K1" i="3"/>
  <c r="I48" i="3"/>
  <c r="I44" i="3"/>
  <c r="AB42" i="3"/>
  <c r="V42" i="3"/>
  <c r="I36" i="3"/>
  <c r="A30" i="3"/>
  <c r="I29" i="3"/>
  <c r="I22" i="3"/>
  <c r="V21" i="3"/>
  <c r="V19" i="3"/>
  <c r="V18" i="3"/>
  <c r="V16" i="3"/>
  <c r="F16" i="3"/>
  <c r="V12" i="3"/>
  <c r="A12" i="3"/>
  <c r="V10" i="3"/>
  <c r="I10" i="3" l="1"/>
  <c r="I11" i="3"/>
  <c r="HU8" i="1" l="1"/>
  <c r="HV8" i="1"/>
  <c r="HW8" i="1"/>
  <c r="HX8" i="1"/>
  <c r="HU9" i="1"/>
  <c r="HV9" i="1"/>
  <c r="HW9" i="1"/>
  <c r="HX9" i="1"/>
  <c r="HU10" i="1"/>
  <c r="HV10" i="1"/>
  <c r="HW10" i="1"/>
  <c r="HX10" i="1"/>
  <c r="HU11" i="1"/>
  <c r="HV11" i="1"/>
  <c r="HW11" i="1"/>
  <c r="HX11" i="1"/>
  <c r="HU12" i="1"/>
  <c r="HV12" i="1"/>
  <c r="HW12" i="1"/>
  <c r="HX12" i="1"/>
  <c r="HU13" i="1"/>
  <c r="HV13" i="1"/>
  <c r="HW13" i="1"/>
  <c r="HX13" i="1"/>
  <c r="HU14" i="1"/>
  <c r="HV14" i="1"/>
  <c r="HW14" i="1"/>
  <c r="HX14" i="1"/>
  <c r="HU15" i="1"/>
  <c r="HV15" i="1"/>
  <c r="HW15" i="1"/>
  <c r="HX15" i="1"/>
  <c r="HU16" i="1"/>
  <c r="HV16" i="1"/>
  <c r="HW16" i="1"/>
  <c r="HX16" i="1"/>
  <c r="HU17" i="1"/>
  <c r="HV17" i="1"/>
  <c r="HW17" i="1"/>
  <c r="HX17" i="1"/>
  <c r="HU18" i="1"/>
  <c r="HV18" i="1"/>
  <c r="HW18" i="1"/>
  <c r="HX18" i="1"/>
  <c r="HU19" i="1"/>
  <c r="HV19" i="1"/>
  <c r="HW19" i="1"/>
  <c r="HX19" i="1"/>
  <c r="HU20" i="1"/>
  <c r="HV20" i="1"/>
  <c r="HW20" i="1"/>
  <c r="HX20" i="1"/>
  <c r="HU21" i="1"/>
  <c r="HV21" i="1"/>
  <c r="HW21" i="1"/>
  <c r="HX21" i="1"/>
  <c r="HU22" i="1"/>
  <c r="HV22" i="1"/>
  <c r="HW22" i="1"/>
  <c r="HX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  <author>union-la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9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0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1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2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3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4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6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7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8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9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0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1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2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4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5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6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2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フットサル登録はF
サッカー登録はS
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<sst xmlns="http://schemas.openxmlformats.org/spreadsheetml/2006/main" count="140" uniqueCount="125">
  <si>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</si>
  <si>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</si>
  <si>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</si>
  <si>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</si>
  <si>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</si>
  <si>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</si>
  <si>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</si>
  <si>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</si>
  <si>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</si>
  <si>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</si>
  <si>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</si>
  <si>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</si>
  <si>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</si>
  <si>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</si>
  <si>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</si>
  <si>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</si>
  <si>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</si>
  <si>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</si>
  <si>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名前（姓）</t>
    <rPh sb="3" eb="4">
      <t>セイ</t>
    </rPh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</si>
  <si>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</si>
  <si>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</si>
  <si>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</si>
  <si>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</si>
  <si>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</si>
  <si>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</si>
  <si>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</si>
  <si>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</si>
  <si>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</si>
  <si>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</si>
  <si>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</si>
  <si>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</si>
  <si>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</si>
  <si>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</si>
  <si>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</si>
  <si>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</si>
  <si>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</si>
  <si>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</si>
  <si>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</si>
  <si>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</si>
  <si>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</si>
  <si>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</si>
  <si>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</si>
  <si>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</si>
  <si>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</si>
  <si>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</si>
  <si>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</si>
  <si>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</si>
  <si>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</si>
  <si>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</si>
  <si>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</si>
  <si>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</si>
  <si>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</si>
  <si>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</si>
  <si>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生年月日
（YYYY/MM/DD)</t>
  </si>
  <si>
    <t>国籍</t>
  </si>
  <si>
    <t>所属FA</t>
  </si>
  <si>
    <t>審判員登録日
（YYYY/MM/DD)</t>
  </si>
  <si>
    <t>資格</t>
  </si>
  <si>
    <t>帯同審判員</t>
  </si>
  <si>
    <t>級</t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</si>
  <si>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</si>
  <si>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</si>
  <si>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</si>
  <si>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</si>
  <si>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</si>
  <si>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</si>
  <si>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</si>
  <si>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</si>
  <si>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</si>
  <si>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</si>
  <si>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</si>
  <si>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</si>
  <si>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</si>
  <si>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</si>
  <si>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</si>
  <si>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</si>
  <si>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</si>
  <si>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</si>
  <si>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</si>
  <si>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</si>
  <si>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</si>
  <si>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</si>
  <si>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</si>
  <si>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</si>
  <si>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</si>
  <si>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</si>
  <si>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</si>
  <si>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</si>
  <si>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</si>
  <si>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</si>
  <si>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</si>
  <si>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</si>
  <si>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</si>
  <si>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</si>
  <si>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</si>
  <si>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</si>
  <si>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</si>
  <si>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</si>
  <si>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</si>
  <si>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</si>
  <si>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</si>
  <si>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</si>
  <si>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</si>
  <si>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</si>
  <si>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</si>
  <si>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</si>
  <si>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</si>
  <si>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</si>
  <si>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</si>
  <si>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</si>
  <si>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</si>
  <si>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</si>
  <si>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</si>
  <si>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</si>
  <si>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</si>
  <si>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</si>
  <si>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</si>
  <si>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JFA登録番号</t>
    <rPh sb="3" eb="5">
      <t>トウロク</t>
    </rPh>
    <rPh sb="5" eb="7">
      <t>バンゴウ</t>
    </rPh>
    <phoneticPr fontId="20"/>
  </si>
  <si>
    <t>ビーチサッカー大会参加申込書</t>
    <rPh sb="9" eb="11">
      <t>サンカ</t>
    </rPh>
    <rPh sb="11" eb="14">
      <t>モウシコミショ</t>
    </rPh>
    <phoneticPr fontId="20"/>
  </si>
  <si>
    <t>生年月日
(YYYYMMDD)　</t>
    <phoneticPr fontId="20"/>
  </si>
  <si>
    <t>一社）長野県サッカー協会フットサル委員会</t>
    <rPh sb="0" eb="2">
      <t>イッシャ</t>
    </rPh>
    <rPh sb="10" eb="12">
      <t>キョウカイ</t>
    </rPh>
    <rPh sb="17" eb="20">
      <t>イインカイ</t>
    </rPh>
    <phoneticPr fontId="20"/>
  </si>
  <si>
    <t>ビーチサッカー大会
メンバー用紙</t>
    <rPh sb="7" eb="9">
      <t>タイカイ</t>
    </rPh>
    <rPh sb="14" eb="16">
      <t>ヨウシ</t>
    </rPh>
    <phoneticPr fontId="20"/>
  </si>
  <si>
    <t>Rev2.0（BS）</t>
    <phoneticPr fontId="20"/>
  </si>
  <si>
    <t>長野県</t>
    <rPh sb="0" eb="2">
      <t>ナガノケン</t>
    </rPh>
    <phoneticPr fontId="20"/>
  </si>
  <si>
    <t>JFA 第20回全日本ビーチサッカー大会 長野県大会 兼 第15回 長野県ビーチサッカー大会</t>
    <rPh sb="29" eb="30">
      <t>ダイ</t>
    </rPh>
    <rPh sb="32" eb="33">
      <t>カイ</t>
    </rPh>
    <rPh sb="34" eb="37">
      <t>ナガノケン</t>
    </rPh>
    <rPh sb="44" eb="46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</si>
</sst>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HGPｺﾞｼｯｸM"/>
      <family val="3"/>
      <charset val="128"/>
    </font>
    <font>
      <sz val="14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65">
    <xf numFmtId="0" fontId="0" fillId="0" borderId="0" xfId="0"/>
    <xf numFmtId="0" fontId="22" fillId="0" borderId="0" xfId="55" applyFont="1">
      <alignment vertical="center"/>
    </xf>
    <xf numFmtId="0" fontId="22" fillId="0" borderId="136" xfId="55" applyFont="1" applyBorder="1">
      <alignment vertical="center"/>
    </xf>
    <xf numFmtId="0" fontId="22" fillId="0" borderId="136" xfId="55" quotePrefix="1" applyFont="1" applyBorder="1">
      <alignment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42" xfId="55" applyFont="1" applyBorder="1" applyAlignment="1">
      <alignment horizontal="center" vertical="center"/>
    </xf>
    <xf numFmtId="0" fontId="35" fillId="0" borderId="138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4" fillId="0" borderId="124" xfId="55" applyFont="1" applyBorder="1" applyAlignment="1">
      <alignment horizontal="center" vertical="center"/>
    </xf>
    <xf numFmtId="0" fontId="22" fillId="0" borderId="0" xfId="55" applyFont="1" applyAlignment="1">
      <alignment horizontal="left" vertical="center"/>
    </xf>
    <xf numFmtId="0" fontId="22" fillId="0" borderId="0" xfId="55" applyFont="1" applyAlignment="1">
      <alignment horizontal="center" vertical="center"/>
    </xf>
    <xf numFmtId="0" fontId="35" fillId="0" borderId="0" xfId="55" applyFont="1" applyAlignment="1">
      <alignment horizontal="center" vertical="center"/>
    </xf>
    <xf numFmtId="0" fontId="22" fillId="0" borderId="119" xfId="55" applyFont="1" applyBorder="1" applyAlignment="1">
      <alignment horizontal="left" vertical="center"/>
    </xf>
    <xf numFmtId="0" fontId="22" fillId="0" borderId="124" xfId="55" applyFont="1" applyBorder="1" applyAlignment="1">
      <alignment horizontal="left" vertical="center"/>
    </xf>
    <xf numFmtId="0" fontId="24" fillId="0" borderId="124" xfId="55" applyFont="1" applyBorder="1" applyAlignment="1">
      <alignment horizontal="left" vertical="center"/>
    </xf>
    <xf numFmtId="0" fontId="24" fillId="0" borderId="120" xfId="55" applyFont="1" applyBorder="1" applyAlignment="1">
      <alignment horizontal="left" vertical="center"/>
    </xf>
    <xf numFmtId="49" fontId="24" fillId="0" borderId="134" xfId="55" applyNumberFormat="1" applyFont="1" applyBorder="1" applyAlignment="1">
      <alignment horizontal="left" vertical="center"/>
    </xf>
    <xf numFmtId="49" fontId="24" fillId="0" borderId="0" xfId="55" applyNumberFormat="1" applyFont="1" applyAlignment="1">
      <alignment horizontal="left" vertical="center"/>
    </xf>
    <xf numFmtId="49" fontId="35" fillId="0" borderId="0" xfId="55" applyNumberFormat="1" applyFont="1" applyAlignment="1">
      <alignment horizontal="left" vertical="center"/>
    </xf>
    <xf numFmtId="49" fontId="35" fillId="0" borderId="34" xfId="55" applyNumberFormat="1" applyFont="1" applyBorder="1" applyAlignment="1">
      <alignment horizontal="left" vertical="center"/>
    </xf>
    <xf numFmtId="49" fontId="22" fillId="0" borderId="0" xfId="55" applyNumberFormat="1" applyFont="1" applyAlignment="1">
      <alignment horizontal="left" vertical="center"/>
    </xf>
    <xf numFmtId="49" fontId="24" fillId="0" borderId="34" xfId="55" applyNumberFormat="1" applyFont="1" applyBorder="1" applyAlignment="1">
      <alignment horizontal="left" vertical="center"/>
    </xf>
    <xf numFmtId="0" fontId="35" fillId="0" borderId="145" xfId="55" applyFont="1" applyBorder="1" applyAlignment="1">
      <alignment horizontal="center" vertical="center"/>
    </xf>
    <xf numFmtId="49" fontId="22" fillId="0" borderId="121" xfId="55" applyNumberFormat="1" applyFont="1" applyBorder="1" applyAlignment="1">
      <alignment horizontal="left" vertical="center"/>
    </xf>
    <xf numFmtId="49" fontId="22" fillId="0" borderId="118" xfId="55" applyNumberFormat="1" applyFont="1" applyBorder="1" applyAlignment="1">
      <alignment horizontal="left" vertical="center"/>
    </xf>
    <xf numFmtId="49" fontId="35" fillId="0" borderId="118" xfId="55" applyNumberFormat="1" applyFont="1" applyBorder="1" applyAlignment="1">
      <alignment horizontal="left" vertical="center"/>
    </xf>
    <xf numFmtId="49" fontId="35" fillId="0" borderId="122" xfId="55" applyNumberFormat="1" applyFont="1" applyBorder="1" applyAlignment="1">
      <alignment horizontal="left" vertical="center"/>
    </xf>
    <xf numFmtId="0" fontId="24" fillId="0" borderId="0" xfId="55" applyFont="1" applyAlignment="1">
      <alignment horizontal="center" vertical="center"/>
    </xf>
    <xf numFmtId="0" fontId="0" fillId="0" borderId="144" xfId="0" applyBorder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7" fillId="0" borderId="0" xfId="0" applyFont="1" applyAlignment="1" applyProtection="1">
      <alignment vertical="center"/>
      <protection hidden="1"/>
    </xf>
    <xf numFmtId="0" fontId="40" fillId="0" borderId="0" xfId="0" applyFont="1" applyAlignment="1">
      <alignment horizontal="center" vertical="center" shrinkToFit="1"/>
    </xf>
    <xf numFmtId="0" fontId="37" fillId="0" borderId="0" xfId="0" applyFont="1" applyAlignment="1" applyProtection="1">
      <alignment vertical="center" shrinkToFit="1"/>
      <protection locked="0"/>
    </xf>
    <xf numFmtId="0" fontId="37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43" fillId="0" borderId="12" xfId="0" applyFont="1" applyBorder="1" applyAlignment="1">
      <alignment horizontal="left" vertical="top" wrapText="1"/>
    </xf>
    <xf numFmtId="176" fontId="37" fillId="0" borderId="12" xfId="0" applyNumberFormat="1" applyFont="1" applyBorder="1" applyAlignment="1" applyProtection="1">
      <alignment horizontal="center" vertical="center" shrinkToFit="1"/>
      <protection locked="0"/>
    </xf>
    <xf numFmtId="0" fontId="41" fillId="0" borderId="12" xfId="0" applyFont="1" applyBorder="1" applyAlignment="1">
      <alignment horizontal="right" vertical="center"/>
    </xf>
    <xf numFmtId="177" fontId="37" fillId="0" borderId="0" xfId="0" applyNumberFormat="1" applyFont="1" applyAlignment="1" applyProtection="1">
      <alignment horizontal="center" vertical="center" shrinkToFit="1"/>
      <protection locked="0"/>
    </xf>
    <xf numFmtId="0" fontId="45" fillId="0" borderId="13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177" fontId="37" fillId="0" borderId="0" xfId="0" applyNumberFormat="1" applyFont="1" applyAlignment="1" applyProtection="1">
      <alignment vertical="center"/>
      <protection hidden="1"/>
    </xf>
    <xf numFmtId="0" fontId="44" fillId="0" borderId="16" xfId="0" applyFont="1" applyBorder="1" applyAlignment="1">
      <alignment vertical="center"/>
    </xf>
    <xf numFmtId="0" fontId="37" fillId="0" borderId="17" xfId="0" applyFont="1" applyBorder="1" applyAlignment="1" applyProtection="1">
      <alignment horizontal="center" vertical="center" shrinkToFit="1"/>
      <protection locked="0"/>
    </xf>
    <xf numFmtId="0" fontId="46" fillId="0" borderId="17" xfId="0" applyFont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177" fontId="37" fillId="0" borderId="0" xfId="0" applyNumberFormat="1" applyFont="1" applyAlignment="1">
      <alignment vertical="center"/>
    </xf>
    <xf numFmtId="0" fontId="37" fillId="0" borderId="22" xfId="0" applyFont="1" applyBorder="1" applyAlignment="1" applyProtection="1">
      <alignment horizontal="center" vertical="center" shrinkToFit="1"/>
      <protection locked="0"/>
    </xf>
    <xf numFmtId="176" fontId="37" fillId="0" borderId="22" xfId="0" applyNumberFormat="1" applyFont="1" applyBorder="1" applyAlignment="1" applyProtection="1">
      <alignment horizontal="center" vertical="center" shrinkToFit="1"/>
      <protection locked="0"/>
    </xf>
    <xf numFmtId="0" fontId="41" fillId="0" borderId="23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0" fontId="41" fillId="0" borderId="25" xfId="0" applyFont="1" applyBorder="1" applyAlignment="1">
      <alignment horizontal="center" vertical="center"/>
    </xf>
    <xf numFmtId="0" fontId="37" fillId="0" borderId="24" xfId="0" applyFont="1" applyBorder="1" applyAlignment="1">
      <alignment vertical="center"/>
    </xf>
    <xf numFmtId="0" fontId="36" fillId="0" borderId="26" xfId="0" applyFont="1" applyBorder="1" applyAlignment="1">
      <alignment horizontal="centerContinuous" vertical="center"/>
    </xf>
    <xf numFmtId="0" fontId="44" fillId="0" borderId="27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46" fillId="0" borderId="22" xfId="0" applyFont="1" applyBorder="1" applyAlignment="1" applyProtection="1">
      <alignment horizontal="center" vertical="center" shrinkToFit="1"/>
      <protection locked="0"/>
    </xf>
    <xf numFmtId="0" fontId="37" fillId="0" borderId="28" xfId="0" applyFont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Alignment="1" applyProtection="1">
      <alignment horizontal="center" vertical="center" shrinkToFit="1"/>
      <protection locked="0"/>
    </xf>
    <xf numFmtId="0" fontId="44" fillId="0" borderId="29" xfId="0" applyFont="1" applyBorder="1" applyAlignment="1">
      <alignment vertical="center"/>
    </xf>
    <xf numFmtId="0" fontId="37" fillId="0" borderId="30" xfId="0" applyFont="1" applyBorder="1" applyAlignment="1" applyProtection="1">
      <alignment horizontal="center" vertical="center" shrinkToFit="1"/>
      <protection locked="0"/>
    </xf>
    <xf numFmtId="0" fontId="46" fillId="0" borderId="31" xfId="0" applyFont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Border="1" applyAlignment="1" applyProtection="1">
      <alignment horizontal="center" vertical="center" shrinkToFit="1"/>
      <protection locked="0"/>
    </xf>
    <xf numFmtId="0" fontId="41" fillId="0" borderId="33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6" fillId="0" borderId="0" xfId="0" applyFont="1" applyAlignment="1" applyProtection="1">
      <alignment horizontal="center" vertical="center" shrinkToFit="1"/>
      <protection locked="0"/>
    </xf>
    <xf numFmtId="176" fontId="37" fillId="0" borderId="0" xfId="0" applyNumberFormat="1" applyFont="1" applyAlignment="1" applyProtection="1">
      <alignment horizontal="center" vertical="center" shrinkToFit="1"/>
      <protection locked="0"/>
    </xf>
    <xf numFmtId="0" fontId="41" fillId="0" borderId="0" xfId="0" applyFont="1" applyAlignment="1">
      <alignment horizontal="center" vertical="center"/>
    </xf>
    <xf numFmtId="49" fontId="37" fillId="0" borderId="0" xfId="0" quotePrefix="1" applyNumberFormat="1" applyFont="1" applyAlignment="1" applyProtection="1">
      <alignment vertical="center" shrinkToFit="1"/>
      <protection locked="0"/>
    </xf>
    <xf numFmtId="0" fontId="37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/>
    <xf numFmtId="49" fontId="37" fillId="0" borderId="0" xfId="0" quotePrefix="1" applyNumberFormat="1" applyFont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center"/>
    </xf>
    <xf numFmtId="0" fontId="48" fillId="0" borderId="34" xfId="0" applyFont="1" applyBorder="1" applyAlignment="1">
      <alignment vertical="center"/>
    </xf>
    <xf numFmtId="0" fontId="38" fillId="25" borderId="35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177" fontId="37" fillId="0" borderId="20" xfId="0" applyNumberFormat="1" applyFont="1" applyBorder="1" applyAlignment="1" applyProtection="1">
      <alignment horizontal="center" vertical="center" wrapText="1" shrinkToFit="1"/>
      <protection locked="0"/>
    </xf>
    <xf numFmtId="177" fontId="37" fillId="0" borderId="32" xfId="0" applyNumberFormat="1" applyFont="1" applyBorder="1" applyAlignment="1" applyProtection="1">
      <alignment horizontal="center" vertical="center" wrapText="1" shrinkToFit="1"/>
      <protection locked="0"/>
    </xf>
    <xf numFmtId="14" fontId="41" fillId="0" borderId="17" xfId="0" applyNumberFormat="1" applyFont="1" applyBorder="1" applyAlignment="1">
      <alignment horizontal="center" vertical="center"/>
    </xf>
    <xf numFmtId="14" fontId="41" fillId="0" borderId="31" xfId="0" applyNumberFormat="1" applyFont="1" applyBorder="1" applyAlignment="1">
      <alignment horizontal="center" vertical="center"/>
    </xf>
    <xf numFmtId="49" fontId="37" fillId="0" borderId="36" xfId="0" applyNumberFormat="1" applyFont="1" applyBorder="1" applyAlignment="1" applyProtection="1">
      <alignment horizontal="center" vertical="center" shrinkToFit="1"/>
      <protection locked="0"/>
    </xf>
    <xf numFmtId="49" fontId="37" fillId="0" borderId="37" xfId="0" applyNumberFormat="1" applyFont="1" applyBorder="1" applyAlignment="1" applyProtection="1">
      <alignment horizontal="center" vertical="center" shrinkToFit="1"/>
      <protection locked="0"/>
    </xf>
    <xf numFmtId="14" fontId="37" fillId="0" borderId="38" xfId="0" applyNumberFormat="1" applyFont="1" applyBorder="1" applyAlignment="1" applyProtection="1">
      <alignment horizontal="center" vertical="center" shrinkToFit="1"/>
      <protection locked="0"/>
    </xf>
    <xf numFmtId="0" fontId="37" fillId="0" borderId="38" xfId="0" applyFont="1" applyBorder="1" applyAlignment="1" applyProtection="1">
      <alignment horizontal="center" vertical="center" shrinkToFit="1"/>
      <protection locked="0"/>
    </xf>
    <xf numFmtId="14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26" borderId="38" xfId="0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Border="1" applyAlignment="1" applyProtection="1">
      <alignment horizontal="center" vertical="center" shrinkToFit="1"/>
      <protection locked="0"/>
    </xf>
    <xf numFmtId="49" fontId="37" fillId="26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26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26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6" xfId="0" applyFont="1" applyBorder="1" applyAlignment="1">
      <alignment horizontal="center" vertical="center"/>
    </xf>
    <xf numFmtId="0" fontId="37" fillId="0" borderId="127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 shrinkToFit="1"/>
    </xf>
    <xf numFmtId="0" fontId="37" fillId="0" borderId="38" xfId="0" applyFont="1" applyBorder="1" applyAlignment="1">
      <alignment horizontal="center" vertical="center" shrinkToFit="1"/>
    </xf>
    <xf numFmtId="0" fontId="37" fillId="26" borderId="42" xfId="0" applyFont="1" applyFill="1" applyBorder="1" applyAlignment="1">
      <alignment horizontal="center" vertical="center" shrinkToFit="1"/>
    </xf>
    <xf numFmtId="0" fontId="37" fillId="26" borderId="38" xfId="0" applyFont="1" applyFill="1" applyBorder="1" applyAlignment="1">
      <alignment horizontal="center" vertical="center" shrinkToFit="1"/>
    </xf>
    <xf numFmtId="0" fontId="37" fillId="0" borderId="38" xfId="0" quotePrefix="1" applyFont="1" applyBorder="1" applyAlignment="1" applyProtection="1">
      <alignment horizontal="center" vertical="center" shrinkToFit="1"/>
      <protection locked="0"/>
    </xf>
    <xf numFmtId="0" fontId="37" fillId="26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117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40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28" xfId="0" applyFont="1" applyBorder="1" applyAlignment="1">
      <alignment horizontal="center" vertical="center" shrinkToFit="1"/>
    </xf>
    <xf numFmtId="0" fontId="37" fillId="26" borderId="108" xfId="0" applyFont="1" applyFill="1" applyBorder="1" applyAlignment="1">
      <alignment horizontal="center" vertical="center" wrapText="1"/>
    </xf>
    <xf numFmtId="0" fontId="37" fillId="26" borderId="108" xfId="0" applyFont="1" applyFill="1" applyBorder="1" applyAlignment="1">
      <alignment horizontal="center" vertical="center"/>
    </xf>
    <xf numFmtId="0" fontId="37" fillId="0" borderId="125" xfId="0" applyFont="1" applyBorder="1" applyAlignment="1">
      <alignment horizontal="center" vertical="center"/>
    </xf>
    <xf numFmtId="0" fontId="37" fillId="26" borderId="61" xfId="0" applyFont="1" applyFill="1" applyBorder="1" applyAlignment="1" applyProtection="1">
      <alignment horizontal="center" vertical="center" shrinkToFit="1"/>
      <protection locked="0"/>
    </xf>
    <xf numFmtId="0" fontId="37" fillId="26" borderId="24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95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6" xfId="0" applyFont="1" applyBorder="1" applyAlignment="1">
      <alignment horizontal="center" vertical="center"/>
    </xf>
    <xf numFmtId="0" fontId="43" fillId="0" borderId="96" xfId="0" applyFont="1" applyBorder="1" applyAlignment="1">
      <alignment horizontal="center" vertical="center"/>
    </xf>
    <xf numFmtId="0" fontId="37" fillId="0" borderId="97" xfId="0" applyFont="1" applyBorder="1" applyAlignment="1">
      <alignment horizontal="center" vertical="center" textRotation="255"/>
    </xf>
    <xf numFmtId="0" fontId="37" fillId="0" borderId="98" xfId="0" applyFont="1" applyBorder="1" applyAlignment="1">
      <alignment horizontal="center" vertical="center" textRotation="255"/>
    </xf>
    <xf numFmtId="0" fontId="37" fillId="0" borderId="99" xfId="0" applyFont="1" applyBorder="1" applyAlignment="1">
      <alignment horizontal="center" vertical="center" textRotation="255"/>
    </xf>
    <xf numFmtId="0" fontId="37" fillId="0" borderId="46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52" xfId="52" applyFont="1" applyBorder="1" applyAlignment="1" applyProtection="1">
      <alignment horizontal="center" vertical="center" shrinkToFit="1"/>
      <protection locked="0"/>
    </xf>
    <xf numFmtId="0" fontId="41" fillId="0" borderId="53" xfId="52" applyFont="1" applyBorder="1" applyAlignment="1" applyProtection="1">
      <alignment horizontal="center" vertical="center" shrinkToFit="1"/>
      <protection locked="0"/>
    </xf>
    <xf numFmtId="0" fontId="41" fillId="0" borderId="54" xfId="52" applyFont="1" applyBorder="1" applyAlignment="1" applyProtection="1">
      <alignment horizontal="center" vertical="center" shrinkToFit="1"/>
      <protection locked="0"/>
    </xf>
    <xf numFmtId="0" fontId="37" fillId="0" borderId="53" xfId="52" applyFont="1" applyBorder="1" applyAlignment="1" applyProtection="1">
      <alignment horizontal="center" vertical="center" shrinkToFit="1"/>
      <protection locked="0"/>
    </xf>
    <xf numFmtId="0" fontId="37" fillId="0" borderId="55" xfId="52" applyFont="1" applyBorder="1" applyAlignment="1" applyProtection="1">
      <alignment horizontal="center" vertical="center" shrinkToFit="1"/>
      <protection locked="0"/>
    </xf>
    <xf numFmtId="0" fontId="41" fillId="0" borderId="68" xfId="0" applyFont="1" applyBorder="1" applyAlignment="1" applyProtection="1">
      <alignment horizontal="center" vertical="center"/>
      <protection locked="0"/>
    </xf>
    <xf numFmtId="0" fontId="41" fillId="0" borderId="71" xfId="0" applyFont="1" applyBorder="1" applyAlignment="1">
      <alignment horizontal="center" vertical="center" shrinkToFit="1"/>
    </xf>
    <xf numFmtId="0" fontId="41" fillId="0" borderId="59" xfId="0" applyFont="1" applyBorder="1" applyAlignment="1">
      <alignment horizontal="center" vertical="center" shrinkToFit="1"/>
    </xf>
    <xf numFmtId="0" fontId="41" fillId="0" borderId="72" xfId="0" applyFont="1" applyBorder="1" applyAlignment="1">
      <alignment horizontal="center" vertical="center" shrinkToFit="1"/>
    </xf>
    <xf numFmtId="0" fontId="37" fillId="0" borderId="24" xfId="0" applyFont="1" applyBorder="1" applyAlignment="1" applyProtection="1">
      <alignment horizontal="center" vertical="center" shrinkToFit="1"/>
      <protection locked="0"/>
    </xf>
    <xf numFmtId="0" fontId="37" fillId="0" borderId="24" xfId="0" quotePrefix="1" applyFont="1" applyBorder="1" applyAlignment="1" applyProtection="1">
      <alignment horizontal="center" vertical="center" shrinkToFit="1"/>
      <protection locked="0"/>
    </xf>
    <xf numFmtId="0" fontId="37" fillId="0" borderId="75" xfId="0" quotePrefix="1" applyFont="1" applyBorder="1" applyAlignment="1" applyProtection="1">
      <alignment horizontal="center" vertical="center" shrinkToFit="1"/>
      <protection locked="0"/>
    </xf>
    <xf numFmtId="0" fontId="41" fillId="0" borderId="76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1" fillId="0" borderId="82" xfId="0" applyFont="1" applyBorder="1" applyAlignment="1">
      <alignment horizontal="center" vertical="center" wrapText="1"/>
    </xf>
    <xf numFmtId="0" fontId="41" fillId="0" borderId="83" xfId="0" applyFont="1" applyBorder="1" applyAlignment="1">
      <alignment horizontal="center" vertical="center"/>
    </xf>
    <xf numFmtId="0" fontId="41" fillId="0" borderId="84" xfId="0" applyFont="1" applyBorder="1" applyAlignment="1">
      <alignment horizontal="center" vertical="center"/>
    </xf>
    <xf numFmtId="49" fontId="37" fillId="0" borderId="85" xfId="0" applyNumberFormat="1" applyFont="1" applyBorder="1" applyAlignment="1" applyProtection="1">
      <alignment horizontal="center" vertical="center" shrinkToFit="1"/>
      <protection locked="0"/>
    </xf>
    <xf numFmtId="0" fontId="41" fillId="0" borderId="87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43" fillId="0" borderId="65" xfId="0" applyFont="1" applyBorder="1" applyAlignment="1">
      <alignment horizontal="center" vertical="center"/>
    </xf>
    <xf numFmtId="0" fontId="37" fillId="0" borderId="62" xfId="0" quotePrefix="1" applyFont="1" applyBorder="1" applyAlignment="1" applyProtection="1">
      <alignment horizontal="center" vertical="center" shrinkToFit="1"/>
      <protection locked="0"/>
    </xf>
    <xf numFmtId="49" fontId="37" fillId="0" borderId="24" xfId="0" applyNumberFormat="1" applyFont="1" applyBorder="1" applyAlignment="1" applyProtection="1">
      <alignment horizontal="center" vertical="center" shrinkToFit="1"/>
      <protection locked="0"/>
    </xf>
    <xf numFmtId="49" fontId="37" fillId="0" borderId="2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95" xfId="0" quotePrefix="1" applyNumberFormat="1" applyFont="1" applyBorder="1" applyAlignment="1" applyProtection="1">
      <alignment horizontal="center" vertical="center" shrinkToFit="1"/>
      <protection locked="0"/>
    </xf>
    <xf numFmtId="0" fontId="37" fillId="0" borderId="59" xfId="0" applyFont="1" applyBorder="1" applyAlignment="1" applyProtection="1">
      <alignment horizontal="center" vertical="center" shrinkToFit="1"/>
      <protection locked="0"/>
    </xf>
    <xf numFmtId="0" fontId="37" fillId="0" borderId="59" xfId="0" quotePrefix="1" applyFont="1" applyBorder="1" applyAlignment="1" applyProtection="1">
      <alignment horizontal="center" vertical="center" shrinkToFit="1"/>
      <protection locked="0"/>
    </xf>
    <xf numFmtId="0" fontId="37" fillId="0" borderId="100" xfId="0" quotePrefix="1" applyFont="1" applyBorder="1" applyAlignment="1" applyProtection="1">
      <alignment horizontal="center" vertical="center" shrinkToFit="1"/>
      <protection locked="0"/>
    </xf>
    <xf numFmtId="0" fontId="43" fillId="0" borderId="101" xfId="0" applyFont="1" applyBorder="1" applyAlignment="1">
      <alignment horizontal="center" vertical="center"/>
    </xf>
    <xf numFmtId="0" fontId="43" fillId="0" borderId="77" xfId="0" applyFont="1" applyBorder="1" applyAlignment="1">
      <alignment horizontal="center" vertical="center"/>
    </xf>
    <xf numFmtId="0" fontId="43" fillId="0" borderId="78" xfId="0" applyFont="1" applyBorder="1" applyAlignment="1">
      <alignment horizontal="center" vertical="center"/>
    </xf>
    <xf numFmtId="0" fontId="43" fillId="0" borderId="63" xfId="0" applyFont="1" applyBorder="1" applyAlignment="1">
      <alignment horizontal="center" vertical="center"/>
    </xf>
    <xf numFmtId="0" fontId="36" fillId="27" borderId="63" xfId="0" applyFont="1" applyFill="1" applyBorder="1" applyAlignment="1">
      <alignment horizontal="center" vertical="center" wrapText="1"/>
    </xf>
    <xf numFmtId="0" fontId="36" fillId="27" borderId="64" xfId="0" applyFont="1" applyFill="1" applyBorder="1" applyAlignment="1">
      <alignment horizontal="center" vertical="center"/>
    </xf>
    <xf numFmtId="0" fontId="36" fillId="27" borderId="66" xfId="0" applyFont="1" applyFill="1" applyBorder="1" applyAlignment="1">
      <alignment horizontal="center" vertical="center"/>
    </xf>
    <xf numFmtId="0" fontId="37" fillId="0" borderId="62" xfId="0" applyFont="1" applyBorder="1" applyAlignment="1" applyProtection="1">
      <alignment horizontal="center" vertical="center" shrinkToFit="1"/>
      <protection locked="0"/>
    </xf>
    <xf numFmtId="0" fontId="41" fillId="0" borderId="68" xfId="0" applyFont="1" applyBorder="1" applyAlignment="1" applyProtection="1">
      <alignment horizontal="center" vertical="center" shrinkToFit="1"/>
      <protection locked="0"/>
    </xf>
    <xf numFmtId="0" fontId="41" fillId="0" borderId="68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37" fillId="0" borderId="61" xfId="0" applyFont="1" applyBorder="1" applyAlignment="1" applyProtection="1">
      <alignment horizontal="center" vertical="center" shrinkToFit="1"/>
      <protection locked="0"/>
    </xf>
    <xf numFmtId="0" fontId="36" fillId="27" borderId="65" xfId="0" applyFont="1" applyFill="1" applyBorder="1" applyAlignment="1">
      <alignment horizontal="center" vertical="center"/>
    </xf>
    <xf numFmtId="0" fontId="37" fillId="26" borderId="62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3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41" fillId="0" borderId="74" xfId="0" applyFont="1" applyBorder="1" applyAlignment="1">
      <alignment horizontal="center" vertical="center"/>
    </xf>
    <xf numFmtId="0" fontId="41" fillId="0" borderId="79" xfId="0" applyFont="1" applyBorder="1" applyAlignment="1">
      <alignment horizontal="center" vertical="center"/>
    </xf>
    <xf numFmtId="0" fontId="41" fillId="0" borderId="80" xfId="0" applyFont="1" applyBorder="1" applyAlignment="1">
      <alignment horizontal="center" vertical="center"/>
    </xf>
    <xf numFmtId="0" fontId="37" fillId="0" borderId="56" xfId="0" applyFont="1" applyBorder="1" applyAlignment="1" applyProtection="1">
      <alignment horizontal="left" vertical="center" shrinkToFit="1"/>
      <protection locked="0"/>
    </xf>
    <xf numFmtId="0" fontId="41" fillId="0" borderId="56" xfId="0" applyFont="1" applyBorder="1"/>
    <xf numFmtId="0" fontId="41" fillId="0" borderId="86" xfId="0" applyFont="1" applyBorder="1"/>
    <xf numFmtId="0" fontId="43" fillId="0" borderId="88" xfId="0" applyFont="1" applyBorder="1" applyAlignment="1">
      <alignment horizontal="center" vertical="center"/>
    </xf>
    <xf numFmtId="0" fontId="43" fillId="0" borderId="89" xfId="0" applyFont="1" applyBorder="1" applyAlignment="1">
      <alignment horizontal="center" vertical="center"/>
    </xf>
    <xf numFmtId="0" fontId="43" fillId="0" borderId="90" xfId="0" applyFont="1" applyBorder="1" applyAlignment="1">
      <alignment horizontal="center" vertical="center"/>
    </xf>
    <xf numFmtId="0" fontId="43" fillId="0" borderId="9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43" fillId="0" borderId="93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94" xfId="0" applyFont="1" applyBorder="1" applyAlignment="1">
      <alignment horizontal="center" vertical="center"/>
    </xf>
    <xf numFmtId="0" fontId="43" fillId="0" borderId="102" xfId="0" applyFont="1" applyBorder="1" applyAlignment="1">
      <alignment horizontal="center" vertical="center"/>
    </xf>
    <xf numFmtId="0" fontId="43" fillId="0" borderId="103" xfId="0" applyFont="1" applyBorder="1" applyAlignment="1">
      <alignment horizontal="center" vertical="center"/>
    </xf>
    <xf numFmtId="0" fontId="43" fillId="0" borderId="104" xfId="0" applyFont="1" applyBorder="1" applyAlignment="1">
      <alignment horizontal="center" vertical="center"/>
    </xf>
    <xf numFmtId="0" fontId="47" fillId="0" borderId="88" xfId="0" applyFont="1" applyBorder="1" applyAlignment="1">
      <alignment horizontal="center" vertical="center"/>
    </xf>
    <xf numFmtId="0" fontId="47" fillId="0" borderId="89" xfId="0" applyFont="1" applyBorder="1" applyAlignment="1">
      <alignment horizontal="center" vertical="center"/>
    </xf>
    <xf numFmtId="0" fontId="47" fillId="0" borderId="105" xfId="0" applyFont="1" applyBorder="1" applyAlignment="1">
      <alignment horizontal="center" vertical="center"/>
    </xf>
    <xf numFmtId="0" fontId="43" fillId="0" borderId="106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3" fillId="0" borderId="107" xfId="0" applyFont="1" applyBorder="1" applyAlignment="1">
      <alignment horizontal="center" vertical="center"/>
    </xf>
    <xf numFmtId="0" fontId="37" fillId="0" borderId="108" xfId="0" applyFont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center" vertical="center" shrinkToFit="1"/>
    </xf>
    <xf numFmtId="0" fontId="37" fillId="0" borderId="108" xfId="0" applyFont="1" applyBorder="1" applyAlignment="1">
      <alignment horizontal="center" vertical="center" shrinkToFit="1"/>
    </xf>
    <xf numFmtId="0" fontId="37" fillId="0" borderId="108" xfId="0" quotePrefix="1" applyFont="1" applyBorder="1" applyAlignment="1" applyProtection="1">
      <alignment horizontal="center" vertical="center" shrinkToFit="1"/>
      <protection locked="0"/>
    </xf>
    <xf numFmtId="0" fontId="37" fillId="0" borderId="56" xfId="0" applyFont="1" applyBorder="1" applyAlignment="1" applyProtection="1">
      <alignment horizontal="center" vertical="center" shrinkToFit="1"/>
      <protection locked="0"/>
    </xf>
    <xf numFmtId="0" fontId="37" fillId="0" borderId="56" xfId="0" quotePrefix="1" applyFont="1" applyBorder="1" applyAlignment="1" applyProtection="1">
      <alignment horizontal="center" vertical="center" shrinkToFit="1"/>
      <protection locked="0"/>
    </xf>
    <xf numFmtId="0" fontId="37" fillId="0" borderId="57" xfId="0" quotePrefix="1" applyFont="1" applyBorder="1" applyAlignment="1" applyProtection="1">
      <alignment horizontal="center" vertical="center" shrinkToFit="1"/>
      <protection locked="0"/>
    </xf>
    <xf numFmtId="0" fontId="41" fillId="0" borderId="35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09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41" fillId="0" borderId="110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9" xfId="0" applyFont="1" applyFill="1" applyBorder="1" applyAlignment="1">
      <alignment horizontal="center" vertical="center" shrinkToFit="1"/>
    </xf>
    <xf numFmtId="0" fontId="42" fillId="0" borderId="112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0" fontId="42" fillId="0" borderId="113" xfId="0" applyFont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3" xfId="0" applyFont="1" applyFill="1" applyBorder="1" applyAlignment="1">
      <alignment horizontal="center" vertical="center" shrinkToFit="1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1" fillId="0" borderId="81" xfId="0" applyFont="1" applyBorder="1" applyAlignment="1">
      <alignment horizontal="center" vertical="center" shrinkToFit="1"/>
    </xf>
    <xf numFmtId="0" fontId="43" fillId="0" borderId="43" xfId="0" applyFont="1" applyBorder="1" applyAlignment="1">
      <alignment horizontal="center" vertical="center" shrinkToFit="1"/>
    </xf>
    <xf numFmtId="0" fontId="43" fillId="0" borderId="44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49" fontId="37" fillId="0" borderId="56" xfId="0" applyNumberFormat="1" applyFont="1" applyBorder="1" applyAlignment="1" applyProtection="1">
      <alignment horizontal="center" vertical="center" shrinkToFit="1"/>
      <protection locked="0"/>
    </xf>
    <xf numFmtId="49" fontId="37" fillId="0" borderId="56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68" xfId="0" applyNumberFormat="1" applyFont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69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08" xfId="0" applyNumberFormat="1" applyFont="1" applyBorder="1" applyAlignment="1" applyProtection="1">
      <alignment horizontal="center" vertical="center" shrinkToFit="1"/>
      <protection locked="0"/>
    </xf>
    <xf numFmtId="49" fontId="37" fillId="0" borderId="108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115" xfId="0" quotePrefix="1" applyNumberFormat="1" applyFont="1" applyBorder="1" applyAlignment="1" applyProtection="1">
      <alignment horizontal="center" vertical="center" shrinkToFit="1"/>
      <protection locked="0"/>
    </xf>
    <xf numFmtId="14" fontId="37" fillId="0" borderId="108" xfId="0" applyNumberFormat="1" applyFont="1" applyBorder="1" applyAlignment="1" applyProtection="1">
      <alignment horizontal="center" vertical="center" shrinkToFit="1"/>
      <protection locked="0"/>
    </xf>
    <xf numFmtId="0" fontId="37" fillId="0" borderId="32" xfId="0" applyFont="1" applyBorder="1" applyAlignment="1" applyProtection="1">
      <alignment horizontal="center" vertical="center" shrinkToFit="1"/>
      <protection locked="0"/>
    </xf>
    <xf numFmtId="0" fontId="37" fillId="26" borderId="32" xfId="0" applyFont="1" applyFill="1" applyBorder="1" applyAlignment="1" applyProtection="1">
      <alignment horizontal="center" vertical="center" shrinkToFit="1"/>
      <protection locked="0"/>
    </xf>
    <xf numFmtId="0" fontId="37" fillId="26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26" borderId="6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8" xfId="0" applyFont="1" applyBorder="1" applyAlignment="1">
      <alignment horizontal="left" wrapText="1"/>
    </xf>
    <xf numFmtId="0" fontId="41" fillId="0" borderId="0" xfId="0" applyFont="1" applyAlignment="1">
      <alignment horizontal="center"/>
    </xf>
    <xf numFmtId="49" fontId="51" fillId="0" borderId="119" xfId="0" quotePrefix="1" applyNumberFormat="1" applyFont="1" applyBorder="1" applyAlignment="1" applyProtection="1">
      <alignment horizontal="center" vertical="center" shrinkToFit="1"/>
      <protection locked="0"/>
    </xf>
    <xf numFmtId="49" fontId="51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51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51" fillId="0" borderId="122" xfId="0" quotePrefix="1" applyNumberFormat="1" applyFont="1" applyBorder="1" applyAlignment="1" applyProtection="1">
      <alignment horizontal="center" vertical="center" shrinkToFit="1"/>
      <protection locked="0"/>
    </xf>
    <xf numFmtId="0" fontId="48" fillId="0" borderId="119" xfId="0" applyFont="1" applyBorder="1" applyAlignment="1">
      <alignment horizontal="center" vertical="center"/>
    </xf>
    <xf numFmtId="0" fontId="48" fillId="0" borderId="120" xfId="0" applyFont="1" applyBorder="1" applyAlignment="1">
      <alignment horizontal="center" vertical="center"/>
    </xf>
    <xf numFmtId="0" fontId="48" fillId="0" borderId="121" xfId="0" applyFont="1" applyBorder="1" applyAlignment="1">
      <alignment horizontal="center" vertical="center"/>
    </xf>
    <xf numFmtId="0" fontId="48" fillId="0" borderId="122" xfId="0" applyFont="1" applyBorder="1" applyAlignment="1">
      <alignment horizontal="center" vertical="center"/>
    </xf>
    <xf numFmtId="0" fontId="37" fillId="0" borderId="123" xfId="0" applyFont="1" applyBorder="1" applyAlignment="1">
      <alignment horizontal="left" wrapText="1"/>
    </xf>
    <xf numFmtId="0" fontId="37" fillId="0" borderId="123" xfId="0" applyFont="1" applyBorder="1" applyAlignment="1">
      <alignment horizontal="left"/>
    </xf>
    <xf numFmtId="0" fontId="41" fillId="0" borderId="119" xfId="0" applyFont="1" applyBorder="1" applyAlignment="1">
      <alignment horizontal="right" vertical="center"/>
    </xf>
    <xf numFmtId="0" fontId="41" fillId="0" borderId="124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41" fillId="0" borderId="121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49" fontId="37" fillId="0" borderId="114" xfId="0" applyNumberFormat="1" applyFont="1" applyBorder="1" applyAlignment="1" applyProtection="1">
      <alignment horizontal="center" vertical="center" shrinkToFit="1"/>
      <protection locked="0"/>
    </xf>
    <xf numFmtId="0" fontId="37" fillId="0" borderId="126" xfId="0" applyFont="1" applyBorder="1" applyAlignment="1">
      <alignment horizontal="center" vertical="center" wrapText="1"/>
    </xf>
    <xf numFmtId="0" fontId="37" fillId="24" borderId="126" xfId="0" applyFont="1" applyFill="1" applyBorder="1" applyAlignment="1">
      <alignment horizontal="center" vertical="center" wrapText="1"/>
    </xf>
    <xf numFmtId="0" fontId="37" fillId="26" borderId="108" xfId="0" applyFont="1" applyFill="1" applyBorder="1" applyAlignment="1">
      <alignment horizontal="right" vertical="center"/>
    </xf>
    <xf numFmtId="0" fontId="37" fillId="26" borderId="115" xfId="0" applyFont="1" applyFill="1" applyBorder="1" applyAlignment="1">
      <alignment horizontal="right" vertical="center"/>
    </xf>
    <xf numFmtId="0" fontId="43" fillId="26" borderId="117" xfId="0" applyFont="1" applyFill="1" applyBorder="1" applyAlignment="1">
      <alignment horizontal="center" vertical="center"/>
    </xf>
    <xf numFmtId="0" fontId="43" fillId="26" borderId="40" xfId="0" applyFont="1" applyFill="1" applyBorder="1" applyAlignment="1">
      <alignment horizontal="center" vertical="center"/>
    </xf>
    <xf numFmtId="0" fontId="37" fillId="26" borderId="40" xfId="0" applyFont="1" applyFill="1" applyBorder="1" applyAlignment="1">
      <alignment horizontal="center" vertical="center" wrapText="1"/>
    </xf>
    <xf numFmtId="0" fontId="37" fillId="26" borderId="40" xfId="0" applyFont="1" applyFill="1" applyBorder="1" applyAlignment="1">
      <alignment horizontal="center" vertical="center"/>
    </xf>
    <xf numFmtId="0" fontId="37" fillId="26" borderId="40" xfId="0" applyFont="1" applyFill="1" applyBorder="1" applyAlignment="1">
      <alignment horizontal="right" vertical="center"/>
    </xf>
    <xf numFmtId="0" fontId="37" fillId="26" borderId="41" xfId="0" applyFont="1" applyFill="1" applyBorder="1" applyAlignment="1">
      <alignment horizontal="right" vertical="center"/>
    </xf>
    <xf numFmtId="0" fontId="43" fillId="26" borderId="116" xfId="0" applyFont="1" applyFill="1" applyBorder="1" applyAlignment="1">
      <alignment horizontal="center" vertical="center"/>
    </xf>
    <xf numFmtId="0" fontId="43" fillId="26" borderId="108" xfId="0" applyFont="1" applyFill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50" fillId="0" borderId="119" xfId="55" applyFont="1" applyBorder="1" applyAlignment="1">
      <alignment horizontal="center" vertical="center" wrapText="1"/>
    </xf>
    <xf numFmtId="0" fontId="50" fillId="0" borderId="124" xfId="55" applyFont="1" applyBorder="1" applyAlignment="1">
      <alignment horizontal="center" vertical="center"/>
    </xf>
    <xf numFmtId="0" fontId="50" fillId="0" borderId="120" xfId="55" applyFont="1" applyBorder="1" applyAlignment="1">
      <alignment horizontal="center" vertical="center"/>
    </xf>
    <xf numFmtId="0" fontId="50" fillId="0" borderId="134" xfId="55" applyFont="1" applyBorder="1" applyAlignment="1">
      <alignment horizontal="center" vertical="center"/>
    </xf>
    <xf numFmtId="0" fontId="50" fillId="0" borderId="0" xfId="55" applyFont="1" applyAlignment="1">
      <alignment horizontal="center" vertical="center"/>
    </xf>
    <xf numFmtId="0" fontId="50" fillId="0" borderId="34" xfId="55" applyFont="1" applyBorder="1" applyAlignment="1">
      <alignment horizontal="center" vertical="center"/>
    </xf>
    <xf numFmtId="0" fontId="50" fillId="0" borderId="121" xfId="55" applyFont="1" applyBorder="1" applyAlignment="1">
      <alignment horizontal="center" vertical="center"/>
    </xf>
    <xf numFmtId="0" fontId="50" fillId="0" borderId="118" xfId="55" applyFont="1" applyBorder="1" applyAlignment="1">
      <alignment horizontal="center" vertical="center"/>
    </xf>
    <xf numFmtId="0" fontId="50" fillId="0" borderId="122" xfId="55" applyFont="1" applyBorder="1" applyAlignment="1">
      <alignment horizontal="center" vertical="center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129" xfId="55" applyFont="1" applyBorder="1" applyAlignment="1">
      <alignment horizontal="left" vertical="center" shrinkToFit="1"/>
    </xf>
    <xf numFmtId="0" fontId="22" fillId="0" borderId="130" xfId="55" applyFont="1" applyBorder="1" applyAlignment="1">
      <alignment horizontal="left" vertical="center" shrinkToFit="1"/>
    </xf>
    <xf numFmtId="0" fontId="22" fillId="0" borderId="131" xfId="55" applyFont="1" applyBorder="1" applyAlignment="1">
      <alignment horizontal="left" vertical="center" shrinkToFit="1"/>
    </xf>
    <xf numFmtId="0" fontId="22" fillId="0" borderId="132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right" vertical="center"/>
    </xf>
    <xf numFmtId="0" fontId="22" fillId="0" borderId="136" xfId="55" applyFont="1" applyBorder="1" applyAlignment="1">
      <alignment horizontal="right" vertical="center"/>
    </xf>
    <xf numFmtId="0" fontId="22" fillId="0" borderId="136" xfId="55" applyFont="1" applyBorder="1" applyAlignment="1">
      <alignment horizontal="left" vertical="center"/>
    </xf>
    <xf numFmtId="0" fontId="23" fillId="0" borderId="119" xfId="55" applyFont="1" applyBorder="1" applyAlignment="1">
      <alignment horizontal="center" vertical="center"/>
    </xf>
    <xf numFmtId="0" fontId="23" fillId="0" borderId="124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3" fillId="0" borderId="121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2" fillId="0" borderId="139" xfId="55" applyFont="1" applyBorder="1" applyAlignment="1">
      <alignment horizontal="center" vertical="center"/>
    </xf>
    <xf numFmtId="0" fontId="22" fillId="0" borderId="140" xfId="55" applyFont="1" applyBorder="1" applyAlignment="1">
      <alignment horizontal="center" vertical="center"/>
    </xf>
    <xf numFmtId="0" fontId="22" fillId="0" borderId="138" xfId="55" applyFont="1" applyBorder="1" applyAlignment="1">
      <alignment horizontal="left" vertical="center"/>
    </xf>
    <xf numFmtId="0" fontId="22" fillId="0" borderId="139" xfId="55" applyFont="1" applyBorder="1" applyAlignment="1">
      <alignment horizontal="left" vertical="center"/>
    </xf>
    <xf numFmtId="0" fontId="22" fillId="0" borderId="140" xfId="55" applyFont="1" applyBorder="1" applyAlignment="1">
      <alignment horizontal="left"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9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/>
    </xf>
    <xf numFmtId="0" fontId="21" fillId="0" borderId="138" xfId="55" applyFont="1" applyBorder="1" applyAlignment="1">
      <alignment horizontal="center" vertical="center"/>
    </xf>
    <xf numFmtId="0" fontId="21" fillId="0" borderId="139" xfId="55" applyFont="1" applyBorder="1" applyAlignment="1">
      <alignment horizontal="center" vertical="center"/>
    </xf>
    <xf numFmtId="0" fontId="21" fillId="0" borderId="140" xfId="55" applyFont="1" applyBorder="1" applyAlignment="1">
      <alignment horizontal="center" vertical="center"/>
    </xf>
    <xf numFmtId="0" fontId="22" fillId="0" borderId="141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5" fillId="0" borderId="121" xfId="55" applyFont="1" applyBorder="1" applyAlignment="1">
      <alignment horizontal="center" vertical="center"/>
    </xf>
    <xf numFmtId="0" fontId="25" fillId="0" borderId="122" xfId="55" applyFont="1" applyBorder="1" applyAlignment="1">
      <alignment horizontal="center" vertical="center"/>
    </xf>
    <xf numFmtId="0" fontId="24" fillId="0" borderId="143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22" fillId="0" borderId="121" xfId="55" applyFont="1" applyBorder="1" applyAlignment="1">
      <alignment horizontal="center" vertical="center" shrinkToFit="1"/>
    </xf>
    <xf numFmtId="0" fontId="22" fillId="0" borderId="122" xfId="55" applyFont="1" applyBorder="1" applyAlignment="1">
      <alignment horizontal="center" vertical="center" shrinkToFit="1"/>
    </xf>
    <xf numFmtId="0" fontId="35" fillId="0" borderId="139" xfId="55" applyFont="1" applyBorder="1" applyAlignment="1">
      <alignment horizontal="center" vertical="center"/>
    </xf>
    <xf numFmtId="0" fontId="35" fillId="0" borderId="140" xfId="55" applyFont="1" applyBorder="1" applyAlignment="1">
      <alignment horizontal="center" vertical="center"/>
    </xf>
    <xf numFmtId="0" fontId="35" fillId="0" borderId="146" xfId="55" applyFont="1" applyBorder="1" applyAlignment="1">
      <alignment horizontal="center" vertical="center"/>
    </xf>
    <xf numFmtId="0" fontId="35" fillId="0" borderId="147" xfId="55" applyFont="1" applyBorder="1" applyAlignment="1">
      <alignment horizontal="center" vertical="center"/>
    </xf>
    <xf numFmtId="0" fontId="22" fillId="0" borderId="150" xfId="55" applyFont="1" applyBorder="1" applyAlignment="1">
      <alignment horizontal="center" vertical="center"/>
    </xf>
    <xf numFmtId="0" fontId="22" fillId="0" borderId="151" xfId="55" applyFont="1" applyBorder="1" applyAlignment="1">
      <alignment horizontal="center" vertical="center"/>
    </xf>
    <xf numFmtId="0" fontId="22" fillId="0" borderId="152" xfId="55" applyFont="1" applyBorder="1" applyAlignment="1">
      <alignment horizontal="center" vertical="center"/>
    </xf>
    <xf numFmtId="0" fontId="24" fillId="0" borderId="150" xfId="55" applyFont="1" applyBorder="1" applyAlignment="1">
      <alignment horizontal="center" vertical="center" shrinkToFit="1"/>
    </xf>
    <xf numFmtId="0" fontId="24" fillId="0" borderId="151" xfId="55" applyFont="1" applyBorder="1" applyAlignment="1">
      <alignment horizontal="center" vertical="center" shrinkToFit="1"/>
    </xf>
    <xf numFmtId="0" fontId="22" fillId="0" borderId="148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24" fillId="0" borderId="148" xfId="55" applyFont="1" applyBorder="1" applyAlignment="1">
      <alignment horizontal="center" vertical="center"/>
    </xf>
    <xf numFmtId="0" fontId="24" fillId="0" borderId="149" xfId="55" applyFont="1" applyBorder="1" applyAlignment="1">
      <alignment horizontal="center" vertical="center"/>
    </xf>
    <xf numFmtId="0" fontId="24" fillId="0" borderId="149" xfId="55" applyFont="1" applyBorder="1" applyAlignment="1">
      <alignment horizontal="center" vertical="center" shrinkToFit="1"/>
    </xf>
    <xf numFmtId="0" fontId="24" fillId="0" borderId="123" xfId="55" applyFont="1" applyBorder="1" applyAlignment="1">
      <alignment horizontal="center" vertical="center" shrinkToFit="1"/>
    </xf>
    <xf numFmtId="0" fontId="24" fillId="0" borderId="134" xfId="55" applyFont="1" applyBorder="1" applyAlignment="1">
      <alignment horizontal="center" vertical="center" shrinkToFit="1"/>
    </xf>
    <xf numFmtId="0" fontId="24" fillId="0" borderId="123" xfId="55" applyFont="1" applyBorder="1" applyAlignment="1">
      <alignment horizontal="center" vertical="center"/>
    </xf>
    <xf numFmtId="0" fontId="24" fillId="0" borderId="134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34" xfId="55" applyFont="1" applyBorder="1" applyAlignment="1">
      <alignment horizontal="center" vertical="center"/>
    </xf>
    <xf numFmtId="0" fontId="24" fillId="0" borderId="152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HX45"/>
  <sheetViews>
    <sheetView showGridLines="0" view="pageBreakPreview" topLeftCell="A13" zoomScale="70" zoomScaleNormal="70" zoomScaleSheetLayoutView="70" workbookViewId="0">
      <selection activeCell="AA12" sqref="AA11:AI12"/>
    </sheetView>
  </sheetViews>
  <sheetFormatPr defaultColWidth="2.42578125" defaultRowHeight="21" customHeight="1" x14ac:dyDescent="0.15"/>
  <cols>
    <col min="1" max="1" width="2.42578125" style="32"/>
    <col min="2" max="2" width="3" style="31" customWidth="1"/>
    <col min="3" max="35" width="3" style="32" customWidth="1"/>
    <col min="36" max="36" width="1.85546875" style="32" customWidth="1"/>
    <col min="37" max="37" width="5" style="32" customWidth="1"/>
    <col min="38" max="39" width="7.85546875" style="33" customWidth="1"/>
    <col min="40" max="41" width="13.5703125" style="32" customWidth="1"/>
    <col min="42" max="43" width="15.28515625" style="32" customWidth="1"/>
    <col min="44" max="45" width="5.140625" style="32" customWidth="1"/>
    <col min="46" max="46" width="14.85546875" style="32" customWidth="1"/>
    <col min="47" max="47" width="3" style="32" customWidth="1"/>
    <col min="48" max="48" width="8.140625" style="32" customWidth="1"/>
    <col min="49" max="49" width="3.7109375" style="32" customWidth="1"/>
    <col min="50" max="50" width="15.7109375" style="32" customWidth="1"/>
    <col min="51" max="51" width="2.42578125" style="32" customWidth="1"/>
    <col min="52" max="227" width="2.7109375" style="32" customWidth="1"/>
    <col min="228" max="228" width="12" style="32" bestFit="1" customWidth="1"/>
    <col min="229" max="229" width="12" style="32" customWidth="1"/>
    <col min="230" max="230" width="10.85546875" style="32" customWidth="1"/>
    <col min="231" max="231" width="12.5703125" style="32" customWidth="1"/>
    <col min="232" max="232" width="15" style="32" customWidth="1"/>
    <col min="233" max="16384" width="2.42578125" style="32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91">
        <v>2</v>
      </c>
      <c r="C3" s="92">
        <v>0</v>
      </c>
      <c r="D3" s="92">
        <v>2</v>
      </c>
      <c r="E3" s="92">
        <v>4</v>
      </c>
      <c r="F3" s="225" t="s">
        <v>15</v>
      </c>
      <c r="G3" s="225"/>
      <c r="H3" s="226"/>
      <c r="I3" s="230" t="s">
        <v>118</v>
      </c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1"/>
      <c r="AJ3" s="34"/>
      <c r="AK3" s="35"/>
      <c r="AL3" s="222"/>
      <c r="AM3" s="222"/>
      <c r="AP3" s="35"/>
      <c r="AR3" s="35"/>
      <c r="BC3" s="36"/>
      <c r="BD3" s="36"/>
      <c r="BE3" s="36"/>
      <c r="BF3" s="36"/>
      <c r="BG3" s="36"/>
      <c r="HT3" s="36"/>
      <c r="HU3" s="36"/>
      <c r="HV3" s="36"/>
      <c r="HW3" s="36"/>
    </row>
    <row r="4" spans="2:232" ht="5.25" customHeight="1" thickBo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4"/>
      <c r="AK4" s="34"/>
      <c r="AL4" s="32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BC4" s="36"/>
      <c r="BD4" s="36"/>
      <c r="BE4" s="36"/>
      <c r="BF4" s="36"/>
      <c r="BG4" s="36"/>
      <c r="HT4" s="36"/>
      <c r="HU4" s="36"/>
      <c r="HV4" s="36"/>
      <c r="HW4" s="36"/>
    </row>
    <row r="5" spans="2:232" ht="33" customHeight="1" thickBot="1" x14ac:dyDescent="0.2">
      <c r="B5" s="219" t="s">
        <v>16</v>
      </c>
      <c r="C5" s="220"/>
      <c r="D5" s="220"/>
      <c r="E5" s="220"/>
      <c r="F5" s="221"/>
      <c r="G5" s="227" t="s">
        <v>124</v>
      </c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9"/>
      <c r="AS5" s="38"/>
      <c r="AT5" s="38"/>
      <c r="AU5" s="39"/>
      <c r="AV5" s="38"/>
      <c r="AW5" s="39"/>
      <c r="AX5" s="40"/>
      <c r="BC5" s="36"/>
      <c r="BD5" s="36"/>
      <c r="BE5" s="36"/>
      <c r="BF5" s="36"/>
      <c r="BG5" s="36"/>
      <c r="HT5" s="36"/>
      <c r="HU5" s="36"/>
      <c r="HV5" s="36"/>
      <c r="HW5" s="36"/>
    </row>
    <row r="6" spans="2:232" ht="5.25" customHeight="1" thickBot="1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K6" s="42"/>
      <c r="AL6" s="42"/>
      <c r="AM6" s="43"/>
      <c r="AN6" s="44"/>
      <c r="AO6" s="45"/>
      <c r="AP6" s="45"/>
      <c r="AQ6" s="45"/>
      <c r="AR6" s="46"/>
      <c r="AS6" s="46"/>
      <c r="AT6" s="47"/>
      <c r="AU6" s="48"/>
      <c r="AV6" s="48"/>
      <c r="BC6" s="36"/>
      <c r="BD6" s="36"/>
      <c r="BE6" s="36"/>
      <c r="BF6" s="36"/>
      <c r="BG6" s="36"/>
      <c r="HT6" s="36"/>
      <c r="HU6" s="36"/>
      <c r="HV6" s="36"/>
      <c r="HW6" s="36"/>
    </row>
    <row r="7" spans="2:232" ht="30" customHeight="1" x14ac:dyDescent="0.15">
      <c r="B7" s="223" t="s">
        <v>17</v>
      </c>
      <c r="C7" s="138"/>
      <c r="D7" s="138"/>
      <c r="E7" s="139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4"/>
      <c r="U7" s="137" t="s">
        <v>17</v>
      </c>
      <c r="V7" s="138"/>
      <c r="W7" s="138"/>
      <c r="X7" s="139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224"/>
      <c r="AK7" s="49" t="s">
        <v>0</v>
      </c>
      <c r="AL7" s="50" t="s">
        <v>1</v>
      </c>
      <c r="AM7" s="51" t="s">
        <v>29</v>
      </c>
      <c r="AN7" s="50" t="s">
        <v>18</v>
      </c>
      <c r="AO7" s="50" t="s">
        <v>30</v>
      </c>
      <c r="AP7" s="50" t="s">
        <v>31</v>
      </c>
      <c r="AQ7" s="50" t="s">
        <v>32</v>
      </c>
      <c r="AR7" s="50" t="s">
        <v>33</v>
      </c>
      <c r="AS7" s="50" t="s">
        <v>2</v>
      </c>
      <c r="AT7" s="51" t="s">
        <v>119</v>
      </c>
      <c r="AU7" s="236" t="s">
        <v>117</v>
      </c>
      <c r="AV7" s="237"/>
      <c r="AW7" s="238"/>
      <c r="AX7" s="52" t="s">
        <v>28</v>
      </c>
      <c r="BC7" s="53"/>
      <c r="BD7" s="36"/>
      <c r="BE7" s="36"/>
      <c r="BF7" s="53"/>
      <c r="BG7" s="53"/>
      <c r="HU7" s="36" t="s">
        <v>3</v>
      </c>
      <c r="HV7" s="36" t="s">
        <v>4</v>
      </c>
      <c r="HW7" s="36" t="s">
        <v>5</v>
      </c>
      <c r="HX7" s="36" t="s">
        <v>6</v>
      </c>
    </row>
    <row r="8" spans="2:232" ht="30" customHeight="1" thickBot="1" x14ac:dyDescent="0.2">
      <c r="B8" s="159" t="s">
        <v>7</v>
      </c>
      <c r="C8" s="160"/>
      <c r="D8" s="160"/>
      <c r="E8" s="161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6"/>
      <c r="U8" s="140" t="s">
        <v>19</v>
      </c>
      <c r="V8" s="141"/>
      <c r="W8" s="141"/>
      <c r="X8" s="142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4"/>
      <c r="AK8" s="54">
        <v>1</v>
      </c>
      <c r="AL8" s="55"/>
      <c r="AM8" s="56"/>
      <c r="AN8" s="55"/>
      <c r="AO8" s="55"/>
      <c r="AP8" s="55"/>
      <c r="AQ8" s="55"/>
      <c r="AR8" s="57"/>
      <c r="AS8" s="58"/>
      <c r="AT8" s="59"/>
      <c r="AU8" s="93"/>
      <c r="AV8" s="97"/>
      <c r="AW8" s="98"/>
      <c r="AX8" s="60"/>
      <c r="BC8" s="53"/>
      <c r="BD8" s="36"/>
      <c r="BE8" s="36"/>
      <c r="BF8" s="53"/>
      <c r="BG8" s="53"/>
      <c r="HU8" s="32" t="str">
        <f t="shared" ref="HU8:HU21" si="0">TRIM(AM8)&amp; "　"&amp;TRIM(AN8)</f>
        <v>　</v>
      </c>
      <c r="HV8" s="32" t="str">
        <f t="shared" ref="HV8:HV21" si="1">ASC(TRIM(AO8)&amp;" "&amp;TRIM(AP8))</f>
        <v xml:space="preserve"> </v>
      </c>
      <c r="HW8" s="61" t="str">
        <f t="shared" ref="HW8:HW21" si="2">IF(AS8 ="","",AS8)</f>
        <v/>
      </c>
      <c r="HX8" s="61" t="str">
        <f t="shared" ref="HX8:HX21" si="3">IF(AV8="","",AV8)</f>
        <v/>
      </c>
    </row>
    <row r="9" spans="2:232" ht="30" customHeight="1" x14ac:dyDescent="0.15">
      <c r="B9" s="171" t="s">
        <v>34</v>
      </c>
      <c r="C9" s="172"/>
      <c r="D9" s="172"/>
      <c r="E9" s="172"/>
      <c r="F9" s="173"/>
      <c r="G9" s="149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1"/>
      <c r="S9" s="152" t="s">
        <v>20</v>
      </c>
      <c r="T9" s="153"/>
      <c r="U9" s="153"/>
      <c r="V9" s="154"/>
      <c r="W9" s="165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7"/>
      <c r="AK9" s="54">
        <v>2</v>
      </c>
      <c r="AL9" s="55"/>
      <c r="AM9" s="56"/>
      <c r="AN9" s="55"/>
      <c r="AO9" s="55"/>
      <c r="AP9" s="55"/>
      <c r="AQ9" s="55"/>
      <c r="AR9" s="57"/>
      <c r="AS9" s="58"/>
      <c r="AT9" s="59"/>
      <c r="AU9" s="93"/>
      <c r="AV9" s="97"/>
      <c r="AW9" s="98"/>
      <c r="AX9" s="60"/>
      <c r="BC9" s="53"/>
      <c r="BD9" s="36"/>
      <c r="BE9" s="36"/>
      <c r="BF9" s="53"/>
      <c r="BG9" s="53"/>
      <c r="HU9" s="32" t="str">
        <f t="shared" si="0"/>
        <v>　</v>
      </c>
      <c r="HV9" s="32" t="str">
        <f t="shared" si="1"/>
        <v xml:space="preserve"> </v>
      </c>
      <c r="HW9" s="61" t="str">
        <f t="shared" si="2"/>
        <v/>
      </c>
      <c r="HX9" s="61" t="str">
        <f t="shared" si="3"/>
        <v/>
      </c>
    </row>
    <row r="10" spans="2:232" ht="30" customHeight="1" x14ac:dyDescent="0.15">
      <c r="B10" s="146" t="s">
        <v>8</v>
      </c>
      <c r="C10" s="147"/>
      <c r="D10" s="147"/>
      <c r="E10" s="147"/>
      <c r="F10" s="148"/>
      <c r="G10" s="168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70"/>
      <c r="S10" s="235" t="s">
        <v>35</v>
      </c>
      <c r="T10" s="147"/>
      <c r="U10" s="147"/>
      <c r="V10" s="148"/>
      <c r="W10" s="232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4"/>
      <c r="AK10" s="54">
        <v>3</v>
      </c>
      <c r="AL10" s="62"/>
      <c r="AM10" s="56"/>
      <c r="AN10" s="62"/>
      <c r="AO10" s="62"/>
      <c r="AP10" s="62"/>
      <c r="AQ10" s="62"/>
      <c r="AR10" s="63"/>
      <c r="AS10" s="63"/>
      <c r="AT10" s="59"/>
      <c r="AU10" s="93"/>
      <c r="AV10" s="97"/>
      <c r="AW10" s="98"/>
      <c r="AX10" s="64"/>
      <c r="BC10" s="53"/>
      <c r="BD10" s="36"/>
      <c r="BE10" s="36"/>
      <c r="BF10" s="53"/>
      <c r="BG10" s="53"/>
      <c r="HU10" s="32" t="str">
        <f t="shared" si="0"/>
        <v>　</v>
      </c>
      <c r="HV10" s="32" t="str">
        <f t="shared" si="1"/>
        <v xml:space="preserve"> </v>
      </c>
      <c r="HW10" s="61" t="str">
        <f t="shared" si="2"/>
        <v/>
      </c>
      <c r="HX10" s="61" t="str">
        <f t="shared" si="3"/>
        <v/>
      </c>
    </row>
    <row r="11" spans="2:232" ht="30" customHeight="1" x14ac:dyDescent="0.15">
      <c r="B11" s="155" t="s">
        <v>116</v>
      </c>
      <c r="C11" s="156"/>
      <c r="D11" s="156"/>
      <c r="E11" s="156"/>
      <c r="F11" s="157"/>
      <c r="G11" s="145" t="s">
        <v>36</v>
      </c>
      <c r="H11" s="145"/>
      <c r="I11" s="65" t="s">
        <v>37</v>
      </c>
      <c r="J11" s="145" t="s">
        <v>21</v>
      </c>
      <c r="K11" s="145"/>
      <c r="L11" s="65" t="s">
        <v>38</v>
      </c>
      <c r="M11" s="179"/>
      <c r="N11" s="179"/>
      <c r="O11" s="179"/>
      <c r="P11" s="179"/>
      <c r="Q11" s="179"/>
      <c r="R11" s="179"/>
      <c r="S11" s="179"/>
      <c r="T11" s="179"/>
      <c r="U11" s="180" t="s">
        <v>39</v>
      </c>
      <c r="V11" s="181"/>
      <c r="W11" s="188" t="s">
        <v>40</v>
      </c>
      <c r="X11" s="180"/>
      <c r="Y11" s="180"/>
      <c r="Z11" s="189"/>
      <c r="AA11" s="242"/>
      <c r="AB11" s="243"/>
      <c r="AC11" s="243"/>
      <c r="AD11" s="243"/>
      <c r="AE11" s="243"/>
      <c r="AF11" s="243"/>
      <c r="AG11" s="243"/>
      <c r="AH11" s="243"/>
      <c r="AI11" s="244"/>
      <c r="AK11" s="54">
        <v>4</v>
      </c>
      <c r="AL11" s="62"/>
      <c r="AM11" s="56"/>
      <c r="AN11" s="62"/>
      <c r="AO11" s="62"/>
      <c r="AP11" s="62"/>
      <c r="AQ11" s="62"/>
      <c r="AR11" s="63"/>
      <c r="AS11" s="63"/>
      <c r="AT11" s="59"/>
      <c r="AU11" s="93"/>
      <c r="AV11" s="97"/>
      <c r="AW11" s="98"/>
      <c r="AX11" s="60"/>
      <c r="BC11" s="53"/>
      <c r="BD11" s="36"/>
      <c r="BE11" s="36"/>
      <c r="BF11" s="53"/>
      <c r="BG11" s="53"/>
      <c r="HU11" s="32" t="str">
        <f t="shared" si="0"/>
        <v>　</v>
      </c>
      <c r="HV11" s="32" t="str">
        <f t="shared" si="1"/>
        <v xml:space="preserve"> </v>
      </c>
      <c r="HW11" s="61" t="str">
        <f t="shared" si="2"/>
        <v/>
      </c>
      <c r="HX11" s="61" t="str">
        <f t="shared" si="3"/>
        <v/>
      </c>
    </row>
    <row r="12" spans="2:232" ht="30" customHeight="1" thickBot="1" x14ac:dyDescent="0.3">
      <c r="B12" s="66" t="s">
        <v>10</v>
      </c>
      <c r="C12" s="158"/>
      <c r="D12" s="158"/>
      <c r="E12" s="158"/>
      <c r="F12" s="158"/>
      <c r="G12" s="190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2"/>
      <c r="W12" s="185" t="s">
        <v>41</v>
      </c>
      <c r="X12" s="186"/>
      <c r="Y12" s="186"/>
      <c r="Z12" s="187"/>
      <c r="AA12" s="239"/>
      <c r="AB12" s="240"/>
      <c r="AC12" s="240"/>
      <c r="AD12" s="240"/>
      <c r="AE12" s="240"/>
      <c r="AF12" s="240"/>
      <c r="AG12" s="240"/>
      <c r="AH12" s="240"/>
      <c r="AI12" s="241"/>
      <c r="AK12" s="54">
        <v>5</v>
      </c>
      <c r="AL12" s="62"/>
      <c r="AM12" s="56"/>
      <c r="AN12" s="62"/>
      <c r="AO12" s="62"/>
      <c r="AP12" s="62"/>
      <c r="AQ12" s="62"/>
      <c r="AR12" s="63"/>
      <c r="AS12" s="63"/>
      <c r="AT12" s="59"/>
      <c r="AU12" s="93"/>
      <c r="AV12" s="97"/>
      <c r="AW12" s="98"/>
      <c r="AX12" s="64"/>
      <c r="BC12" s="53"/>
      <c r="BD12" s="36"/>
      <c r="BE12" s="36"/>
      <c r="BF12" s="53"/>
      <c r="BG12" s="53"/>
      <c r="HU12" s="32" t="str">
        <f t="shared" si="0"/>
        <v>　</v>
      </c>
      <c r="HV12" s="32" t="str">
        <f t="shared" si="1"/>
        <v xml:space="preserve"> </v>
      </c>
      <c r="HW12" s="61" t="str">
        <f t="shared" si="2"/>
        <v/>
      </c>
      <c r="HX12" s="61" t="str">
        <f t="shared" si="3"/>
        <v/>
      </c>
    </row>
    <row r="13" spans="2:232" ht="30" customHeight="1" thickBot="1" x14ac:dyDescent="0.2">
      <c r="B13" s="193" t="s">
        <v>11</v>
      </c>
      <c r="C13" s="194"/>
      <c r="D13" s="194"/>
      <c r="E13" s="194"/>
      <c r="F13" s="194"/>
      <c r="G13" s="195"/>
      <c r="H13" s="67"/>
      <c r="I13" s="68"/>
      <c r="J13" s="130" t="s">
        <v>42</v>
      </c>
      <c r="K13" s="162" t="s">
        <v>12</v>
      </c>
      <c r="L13" s="162"/>
      <c r="M13" s="162"/>
      <c r="N13" s="163"/>
      <c r="O13" s="174" t="s">
        <v>13</v>
      </c>
      <c r="P13" s="162"/>
      <c r="Q13" s="162"/>
      <c r="R13" s="163"/>
      <c r="S13" s="175"/>
      <c r="T13" s="176"/>
      <c r="U13" s="176"/>
      <c r="V13" s="183"/>
      <c r="W13" s="130" t="s">
        <v>43</v>
      </c>
      <c r="X13" s="162" t="s">
        <v>12</v>
      </c>
      <c r="Y13" s="162"/>
      <c r="Z13" s="162"/>
      <c r="AA13" s="163"/>
      <c r="AB13" s="174" t="s">
        <v>13</v>
      </c>
      <c r="AC13" s="162"/>
      <c r="AD13" s="162"/>
      <c r="AE13" s="163"/>
      <c r="AF13" s="175"/>
      <c r="AG13" s="176"/>
      <c r="AH13" s="176"/>
      <c r="AI13" s="177"/>
      <c r="AK13" s="54">
        <v>6</v>
      </c>
      <c r="AL13" s="62"/>
      <c r="AM13" s="56"/>
      <c r="AN13" s="62"/>
      <c r="AO13" s="62"/>
      <c r="AP13" s="62"/>
      <c r="AQ13" s="62"/>
      <c r="AR13" s="63"/>
      <c r="AS13" s="63"/>
      <c r="AT13" s="59"/>
      <c r="AU13" s="93"/>
      <c r="AV13" s="97"/>
      <c r="AW13" s="98"/>
      <c r="AX13" s="64"/>
      <c r="BC13" s="53"/>
      <c r="BD13" s="36"/>
      <c r="BE13" s="36"/>
      <c r="BF13" s="53"/>
      <c r="BG13" s="53"/>
      <c r="HT13" s="36"/>
      <c r="HU13" s="32" t="str">
        <f t="shared" si="0"/>
        <v>　</v>
      </c>
      <c r="HV13" s="32" t="str">
        <f t="shared" si="1"/>
        <v xml:space="preserve"> </v>
      </c>
      <c r="HW13" s="61" t="str">
        <f t="shared" si="2"/>
        <v/>
      </c>
      <c r="HX13" s="61" t="str">
        <f t="shared" si="3"/>
        <v/>
      </c>
    </row>
    <row r="14" spans="2:232" ht="30" customHeight="1" thickTop="1" x14ac:dyDescent="0.15">
      <c r="B14" s="196"/>
      <c r="C14" s="197"/>
      <c r="D14" s="197"/>
      <c r="E14" s="197"/>
      <c r="F14" s="197"/>
      <c r="G14" s="198"/>
      <c r="H14" s="128" t="s">
        <v>44</v>
      </c>
      <c r="I14" s="129"/>
      <c r="J14" s="131"/>
      <c r="K14" s="149"/>
      <c r="L14" s="149"/>
      <c r="M14" s="149"/>
      <c r="N14" s="178"/>
      <c r="O14" s="182"/>
      <c r="P14" s="150"/>
      <c r="Q14" s="150"/>
      <c r="R14" s="164"/>
      <c r="S14" s="125"/>
      <c r="T14" s="126"/>
      <c r="U14" s="126"/>
      <c r="V14" s="184"/>
      <c r="W14" s="131"/>
      <c r="X14" s="149"/>
      <c r="Y14" s="150"/>
      <c r="Z14" s="150"/>
      <c r="AA14" s="164"/>
      <c r="AB14" s="182"/>
      <c r="AC14" s="150"/>
      <c r="AD14" s="150"/>
      <c r="AE14" s="164"/>
      <c r="AF14" s="125"/>
      <c r="AG14" s="126"/>
      <c r="AH14" s="126"/>
      <c r="AI14" s="127"/>
      <c r="AK14" s="54">
        <v>7</v>
      </c>
      <c r="AL14" s="62"/>
      <c r="AM14" s="56"/>
      <c r="AN14" s="62"/>
      <c r="AO14" s="62"/>
      <c r="AP14" s="62"/>
      <c r="AQ14" s="62"/>
      <c r="AR14" s="63"/>
      <c r="AS14" s="63"/>
      <c r="AT14" s="59"/>
      <c r="AU14" s="93"/>
      <c r="AV14" s="97"/>
      <c r="AW14" s="98"/>
      <c r="AX14" s="64"/>
      <c r="BC14" s="53"/>
      <c r="BD14" s="36"/>
      <c r="BE14" s="36"/>
      <c r="BF14" s="53"/>
      <c r="BG14" s="53"/>
      <c r="HU14" s="32" t="str">
        <f t="shared" si="0"/>
        <v>　</v>
      </c>
      <c r="HV14" s="32" t="str">
        <f t="shared" si="1"/>
        <v xml:space="preserve"> </v>
      </c>
      <c r="HW14" s="61" t="str">
        <f t="shared" si="2"/>
        <v/>
      </c>
      <c r="HX14" s="61" t="str">
        <f t="shared" si="3"/>
        <v/>
      </c>
    </row>
    <row r="15" spans="2:232" ht="30" customHeight="1" thickBot="1" x14ac:dyDescent="0.2">
      <c r="B15" s="199"/>
      <c r="C15" s="200"/>
      <c r="D15" s="200"/>
      <c r="E15" s="200"/>
      <c r="F15" s="200"/>
      <c r="G15" s="201"/>
      <c r="H15" s="209" t="s">
        <v>45</v>
      </c>
      <c r="I15" s="210"/>
      <c r="J15" s="132"/>
      <c r="K15" s="149"/>
      <c r="L15" s="149"/>
      <c r="M15" s="149"/>
      <c r="N15" s="178"/>
      <c r="O15" s="182"/>
      <c r="P15" s="150"/>
      <c r="Q15" s="150"/>
      <c r="R15" s="164"/>
      <c r="S15" s="125"/>
      <c r="T15" s="126"/>
      <c r="U15" s="126"/>
      <c r="V15" s="184"/>
      <c r="W15" s="132"/>
      <c r="X15" s="216"/>
      <c r="Y15" s="217"/>
      <c r="Z15" s="217"/>
      <c r="AA15" s="218"/>
      <c r="AB15" s="249"/>
      <c r="AC15" s="217"/>
      <c r="AD15" s="217"/>
      <c r="AE15" s="218"/>
      <c r="AF15" s="250"/>
      <c r="AG15" s="251"/>
      <c r="AH15" s="251"/>
      <c r="AI15" s="252"/>
      <c r="AK15" s="69">
        <v>8</v>
      </c>
      <c r="AL15" s="62"/>
      <c r="AM15" s="56"/>
      <c r="AN15" s="62"/>
      <c r="AO15" s="62"/>
      <c r="AP15" s="62"/>
      <c r="AQ15" s="62"/>
      <c r="AR15" s="63"/>
      <c r="AS15" s="63"/>
      <c r="AT15" s="59"/>
      <c r="AU15" s="93"/>
      <c r="AV15" s="97"/>
      <c r="AW15" s="98"/>
      <c r="AX15" s="64"/>
      <c r="BC15" s="53"/>
      <c r="BD15" s="36"/>
      <c r="BE15" s="36"/>
      <c r="BF15" s="53"/>
      <c r="BG15" s="53"/>
      <c r="HU15" s="32" t="str">
        <f t="shared" si="0"/>
        <v>　</v>
      </c>
      <c r="HV15" s="32" t="str">
        <f t="shared" si="1"/>
        <v xml:space="preserve"> </v>
      </c>
      <c r="HW15" s="61" t="str">
        <f t="shared" si="2"/>
        <v/>
      </c>
      <c r="HX15" s="61" t="str">
        <f t="shared" si="3"/>
        <v/>
      </c>
    </row>
    <row r="16" spans="2:232" ht="30" customHeight="1" thickBot="1" x14ac:dyDescent="0.2">
      <c r="B16" s="205" t="s">
        <v>22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7"/>
      <c r="AK16" s="69">
        <v>9</v>
      </c>
      <c r="AL16" s="62"/>
      <c r="AM16" s="56"/>
      <c r="AN16" s="62"/>
      <c r="AO16" s="62"/>
      <c r="AP16" s="62"/>
      <c r="AQ16" s="62"/>
      <c r="AR16" s="63"/>
      <c r="AS16" s="63"/>
      <c r="AT16" s="59"/>
      <c r="AU16" s="93"/>
      <c r="AV16" s="97"/>
      <c r="AW16" s="98"/>
      <c r="AX16" s="64"/>
      <c r="BC16" s="53"/>
      <c r="BD16" s="36"/>
      <c r="BE16" s="36"/>
      <c r="BF16" s="53"/>
      <c r="BG16" s="53"/>
      <c r="HU16" s="32" t="str">
        <f t="shared" si="0"/>
        <v>　</v>
      </c>
      <c r="HV16" s="32" t="str">
        <f t="shared" si="1"/>
        <v xml:space="preserve"> </v>
      </c>
      <c r="HW16" s="61" t="str">
        <f t="shared" si="2"/>
        <v/>
      </c>
      <c r="HX16" s="61" t="str">
        <f t="shared" si="3"/>
        <v/>
      </c>
    </row>
    <row r="17" spans="2:232" ht="30" customHeight="1" thickBot="1" x14ac:dyDescent="0.2">
      <c r="B17" s="202" t="s">
        <v>14</v>
      </c>
      <c r="C17" s="203"/>
      <c r="D17" s="203"/>
      <c r="E17" s="203"/>
      <c r="F17" s="204"/>
      <c r="G17" s="208" t="s">
        <v>46</v>
      </c>
      <c r="H17" s="203"/>
      <c r="I17" s="203"/>
      <c r="J17" s="203"/>
      <c r="K17" s="203"/>
      <c r="L17" s="203"/>
      <c r="M17" s="203"/>
      <c r="N17" s="204"/>
      <c r="O17" s="208" t="s">
        <v>47</v>
      </c>
      <c r="P17" s="203"/>
      <c r="Q17" s="203"/>
      <c r="R17" s="203"/>
      <c r="S17" s="203"/>
      <c r="T17" s="203"/>
      <c r="U17" s="204"/>
      <c r="V17" s="208" t="s">
        <v>48</v>
      </c>
      <c r="W17" s="203"/>
      <c r="X17" s="203"/>
      <c r="Y17" s="203"/>
      <c r="Z17" s="203"/>
      <c r="AA17" s="204"/>
      <c r="AB17" s="208" t="s">
        <v>49</v>
      </c>
      <c r="AC17" s="203"/>
      <c r="AD17" s="203"/>
      <c r="AE17" s="203"/>
      <c r="AF17" s="203"/>
      <c r="AG17" s="203"/>
      <c r="AH17" s="203"/>
      <c r="AI17" s="211"/>
      <c r="AK17" s="69">
        <v>10</v>
      </c>
      <c r="AL17" s="62"/>
      <c r="AM17" s="56"/>
      <c r="AN17" s="62"/>
      <c r="AO17" s="62"/>
      <c r="AP17" s="62"/>
      <c r="AQ17" s="62"/>
      <c r="AR17" s="63"/>
      <c r="AS17" s="63"/>
      <c r="AT17" s="59"/>
      <c r="AU17" s="93"/>
      <c r="AV17" s="97"/>
      <c r="AW17" s="98"/>
      <c r="AX17" s="64"/>
      <c r="BC17" s="53"/>
      <c r="BD17" s="36"/>
      <c r="BE17" s="36"/>
      <c r="BF17" s="53"/>
      <c r="BG17" s="53"/>
      <c r="HU17" s="32" t="str">
        <f t="shared" si="0"/>
        <v>　</v>
      </c>
      <c r="HV17" s="32" t="str">
        <f t="shared" si="1"/>
        <v xml:space="preserve"> </v>
      </c>
      <c r="HW17" s="61" t="str">
        <f t="shared" si="2"/>
        <v/>
      </c>
      <c r="HX17" s="61" t="str">
        <f t="shared" si="3"/>
        <v/>
      </c>
    </row>
    <row r="18" spans="2:232" ht="30" customHeight="1" thickTop="1" x14ac:dyDescent="0.15">
      <c r="B18" s="213" t="s">
        <v>50</v>
      </c>
      <c r="C18" s="214"/>
      <c r="D18" s="214"/>
      <c r="E18" s="214"/>
      <c r="F18" s="214"/>
      <c r="G18" s="212"/>
      <c r="H18" s="215"/>
      <c r="I18" s="215"/>
      <c r="J18" s="215"/>
      <c r="K18" s="215"/>
      <c r="L18" s="215"/>
      <c r="M18" s="215"/>
      <c r="N18" s="215"/>
      <c r="O18" s="212"/>
      <c r="P18" s="212"/>
      <c r="Q18" s="212"/>
      <c r="R18" s="212"/>
      <c r="S18" s="212"/>
      <c r="T18" s="212"/>
      <c r="U18" s="212"/>
      <c r="V18" s="248"/>
      <c r="W18" s="212"/>
      <c r="X18" s="212"/>
      <c r="Y18" s="212"/>
      <c r="Z18" s="212"/>
      <c r="AA18" s="212"/>
      <c r="AB18" s="245"/>
      <c r="AC18" s="246"/>
      <c r="AD18" s="246"/>
      <c r="AE18" s="246"/>
      <c r="AF18" s="246"/>
      <c r="AG18" s="246"/>
      <c r="AH18" s="246"/>
      <c r="AI18" s="247"/>
      <c r="AJ18" s="70"/>
      <c r="AK18" s="69">
        <v>11</v>
      </c>
      <c r="AL18" s="62"/>
      <c r="AM18" s="56"/>
      <c r="AN18" s="62"/>
      <c r="AO18" s="62"/>
      <c r="AP18" s="62"/>
      <c r="AQ18" s="62"/>
      <c r="AR18" s="63"/>
      <c r="AS18" s="63"/>
      <c r="AT18" s="59"/>
      <c r="AU18" s="93"/>
      <c r="AV18" s="97"/>
      <c r="AW18" s="98"/>
      <c r="AX18" s="64"/>
      <c r="BC18" s="53"/>
      <c r="BD18" s="36"/>
      <c r="BE18" s="36"/>
      <c r="BF18" s="53"/>
      <c r="BG18" s="53"/>
      <c r="HU18" s="32" t="str">
        <f t="shared" si="0"/>
        <v>　</v>
      </c>
      <c r="HV18" s="32" t="str">
        <f t="shared" si="1"/>
        <v xml:space="preserve"> </v>
      </c>
      <c r="HW18" s="61" t="str">
        <f t="shared" si="2"/>
        <v/>
      </c>
      <c r="HX18" s="61" t="str">
        <f t="shared" si="3"/>
        <v/>
      </c>
    </row>
    <row r="19" spans="2:232" ht="30" customHeight="1" x14ac:dyDescent="0.15">
      <c r="B19" s="113"/>
      <c r="C19" s="114"/>
      <c r="D19" s="114"/>
      <c r="E19" s="114"/>
      <c r="F19" s="114"/>
      <c r="G19" s="100"/>
      <c r="H19" s="117"/>
      <c r="I19" s="117"/>
      <c r="J19" s="117"/>
      <c r="K19" s="117"/>
      <c r="L19" s="117"/>
      <c r="M19" s="117"/>
      <c r="N19" s="117"/>
      <c r="O19" s="100"/>
      <c r="P19" s="100"/>
      <c r="Q19" s="100"/>
      <c r="R19" s="100"/>
      <c r="S19" s="100"/>
      <c r="T19" s="100"/>
      <c r="U19" s="100"/>
      <c r="V19" s="99"/>
      <c r="W19" s="100"/>
      <c r="X19" s="100"/>
      <c r="Y19" s="100"/>
      <c r="Z19" s="100"/>
      <c r="AA19" s="100"/>
      <c r="AB19" s="103"/>
      <c r="AC19" s="104"/>
      <c r="AD19" s="104"/>
      <c r="AE19" s="104"/>
      <c r="AF19" s="104"/>
      <c r="AG19" s="104"/>
      <c r="AH19" s="104"/>
      <c r="AI19" s="105"/>
      <c r="AK19" s="69">
        <v>12</v>
      </c>
      <c r="AL19" s="62"/>
      <c r="AM19" s="56"/>
      <c r="AN19" s="62"/>
      <c r="AO19" s="62"/>
      <c r="AP19" s="62"/>
      <c r="AQ19" s="62"/>
      <c r="AR19" s="63"/>
      <c r="AS19" s="63"/>
      <c r="AT19" s="59"/>
      <c r="AU19" s="93"/>
      <c r="AV19" s="97"/>
      <c r="AW19" s="98"/>
      <c r="AX19" s="64"/>
      <c r="BC19" s="53"/>
      <c r="BD19" s="36"/>
      <c r="BE19" s="36"/>
      <c r="BF19" s="53"/>
      <c r="BG19" s="53"/>
      <c r="HU19" s="32" t="str">
        <f t="shared" si="0"/>
        <v>　</v>
      </c>
      <c r="HV19" s="32" t="str">
        <f t="shared" si="1"/>
        <v xml:space="preserve"> </v>
      </c>
      <c r="HW19" s="61" t="str">
        <f t="shared" si="2"/>
        <v/>
      </c>
      <c r="HX19" s="61" t="str">
        <f t="shared" si="3"/>
        <v/>
      </c>
    </row>
    <row r="20" spans="2:232" ht="30" customHeight="1" x14ac:dyDescent="0.15">
      <c r="B20" s="113"/>
      <c r="C20" s="114"/>
      <c r="D20" s="114"/>
      <c r="E20" s="114"/>
      <c r="F20" s="114"/>
      <c r="G20" s="100"/>
      <c r="H20" s="117"/>
      <c r="I20" s="117"/>
      <c r="J20" s="117"/>
      <c r="K20" s="117"/>
      <c r="L20" s="117"/>
      <c r="M20" s="117"/>
      <c r="N20" s="117"/>
      <c r="O20" s="100"/>
      <c r="P20" s="100"/>
      <c r="Q20" s="100"/>
      <c r="R20" s="100"/>
      <c r="S20" s="100"/>
      <c r="T20" s="100"/>
      <c r="U20" s="100"/>
      <c r="V20" s="99"/>
      <c r="W20" s="100"/>
      <c r="X20" s="100"/>
      <c r="Y20" s="100"/>
      <c r="Z20" s="100"/>
      <c r="AA20" s="100"/>
      <c r="AB20" s="103"/>
      <c r="AC20" s="104"/>
      <c r="AD20" s="104"/>
      <c r="AE20" s="104"/>
      <c r="AF20" s="104"/>
      <c r="AG20" s="104"/>
      <c r="AH20" s="104"/>
      <c r="AI20" s="105"/>
      <c r="AK20" s="69">
        <v>13</v>
      </c>
      <c r="AL20" s="62"/>
      <c r="AM20" s="56"/>
      <c r="AN20" s="62"/>
      <c r="AO20" s="62"/>
      <c r="AP20" s="62"/>
      <c r="AQ20" s="62"/>
      <c r="AR20" s="63"/>
      <c r="AS20" s="63"/>
      <c r="AT20" s="59"/>
      <c r="AU20" s="93"/>
      <c r="AV20" s="97"/>
      <c r="AW20" s="98"/>
      <c r="AX20" s="64"/>
      <c r="BC20" s="53"/>
      <c r="BD20" s="36"/>
      <c r="BE20" s="36"/>
      <c r="BF20" s="53"/>
      <c r="BG20" s="53"/>
      <c r="HU20" s="32" t="str">
        <f t="shared" si="0"/>
        <v>　</v>
      </c>
      <c r="HV20" s="32" t="str">
        <f t="shared" si="1"/>
        <v xml:space="preserve"> </v>
      </c>
      <c r="HW20" s="61" t="str">
        <f t="shared" si="2"/>
        <v/>
      </c>
      <c r="HX20" s="61" t="str">
        <f t="shared" si="3"/>
        <v/>
      </c>
    </row>
    <row r="21" spans="2:232" ht="30" customHeight="1" x14ac:dyDescent="0.15">
      <c r="B21" s="113"/>
      <c r="C21" s="114"/>
      <c r="D21" s="114"/>
      <c r="E21" s="114"/>
      <c r="F21" s="114"/>
      <c r="G21" s="100"/>
      <c r="H21" s="117"/>
      <c r="I21" s="117"/>
      <c r="J21" s="117"/>
      <c r="K21" s="117"/>
      <c r="L21" s="117"/>
      <c r="M21" s="117"/>
      <c r="N21" s="117"/>
      <c r="O21" s="100"/>
      <c r="P21" s="100"/>
      <c r="Q21" s="100"/>
      <c r="R21" s="100"/>
      <c r="S21" s="100"/>
      <c r="T21" s="100"/>
      <c r="U21" s="100"/>
      <c r="V21" s="99"/>
      <c r="W21" s="100"/>
      <c r="X21" s="100"/>
      <c r="Y21" s="100"/>
      <c r="Z21" s="100"/>
      <c r="AA21" s="100"/>
      <c r="AB21" s="103"/>
      <c r="AC21" s="104"/>
      <c r="AD21" s="104"/>
      <c r="AE21" s="104"/>
      <c r="AF21" s="104"/>
      <c r="AG21" s="104"/>
      <c r="AH21" s="104"/>
      <c r="AI21" s="105"/>
      <c r="AK21" s="69">
        <v>14</v>
      </c>
      <c r="AL21" s="62"/>
      <c r="AM21" s="56"/>
      <c r="AN21" s="62"/>
      <c r="AO21" s="62"/>
      <c r="AP21" s="62"/>
      <c r="AQ21" s="62"/>
      <c r="AR21" s="63"/>
      <c r="AS21" s="63"/>
      <c r="AT21" s="59"/>
      <c r="AU21" s="93"/>
      <c r="AV21" s="97"/>
      <c r="AW21" s="98"/>
      <c r="AX21" s="64"/>
      <c r="BC21" s="53"/>
      <c r="BD21" s="36"/>
      <c r="BE21" s="36"/>
      <c r="BF21" s="53"/>
      <c r="BG21" s="53"/>
      <c r="HU21" s="32" t="str">
        <f t="shared" si="0"/>
        <v>　</v>
      </c>
      <c r="HV21" s="32" t="str">
        <f t="shared" si="1"/>
        <v xml:space="preserve"> </v>
      </c>
      <c r="HW21" s="61" t="str">
        <f t="shared" si="2"/>
        <v/>
      </c>
      <c r="HX21" s="61" t="str">
        <f t="shared" si="3"/>
        <v/>
      </c>
    </row>
    <row r="22" spans="2:232" ht="30" customHeight="1" x14ac:dyDescent="0.15">
      <c r="B22" s="115"/>
      <c r="C22" s="116"/>
      <c r="D22" s="116"/>
      <c r="E22" s="116"/>
      <c r="F22" s="116"/>
      <c r="G22" s="102"/>
      <c r="H22" s="118"/>
      <c r="I22" s="118"/>
      <c r="J22" s="118"/>
      <c r="K22" s="118"/>
      <c r="L22" s="118"/>
      <c r="M22" s="118"/>
      <c r="N22" s="118"/>
      <c r="O22" s="102"/>
      <c r="P22" s="102"/>
      <c r="Q22" s="102"/>
      <c r="R22" s="102"/>
      <c r="S22" s="102"/>
      <c r="T22" s="102"/>
      <c r="U22" s="102"/>
      <c r="V22" s="101"/>
      <c r="W22" s="102"/>
      <c r="X22" s="102"/>
      <c r="Y22" s="102"/>
      <c r="Z22" s="102"/>
      <c r="AA22" s="102"/>
      <c r="AB22" s="106"/>
      <c r="AC22" s="107"/>
      <c r="AD22" s="107"/>
      <c r="AE22" s="107"/>
      <c r="AF22" s="107"/>
      <c r="AG22" s="107"/>
      <c r="AH22" s="107"/>
      <c r="AI22" s="108"/>
      <c r="AK22" s="69">
        <v>15</v>
      </c>
      <c r="AL22" s="62"/>
      <c r="AM22" s="71"/>
      <c r="AN22" s="62"/>
      <c r="AO22" s="62"/>
      <c r="AP22" s="62"/>
      <c r="AQ22" s="62"/>
      <c r="AR22" s="63"/>
      <c r="AS22" s="63"/>
      <c r="AT22" s="59"/>
      <c r="AU22" s="93"/>
      <c r="AV22" s="97"/>
      <c r="AW22" s="98"/>
      <c r="AX22" s="64"/>
      <c r="BC22" s="53"/>
      <c r="BD22" s="36"/>
      <c r="BE22" s="36"/>
      <c r="BF22" s="53"/>
      <c r="BG22" s="53"/>
      <c r="HU22" s="32" t="e">
        <f>TRIM(#REF!)&amp; "　"&amp;TRIM(#REF!)</f>
        <v>#REF!</v>
      </c>
      <c r="HV22" s="32" t="e">
        <f>ASC(TRIM(#REF!)&amp;" "&amp;TRIM(#REF!))</f>
        <v>#REF!</v>
      </c>
      <c r="HW22" s="61" t="e">
        <f>IF(#REF! ="","",#REF!)</f>
        <v>#REF!</v>
      </c>
      <c r="HX22" s="61" t="e">
        <f>IF(#REF!="","",#REF!)</f>
        <v>#REF!</v>
      </c>
    </row>
    <row r="23" spans="2:232" ht="30" customHeight="1" thickBot="1" x14ac:dyDescent="0.2">
      <c r="B23" s="119" t="s">
        <v>9</v>
      </c>
      <c r="C23" s="120"/>
      <c r="D23" s="120"/>
      <c r="E23" s="120"/>
      <c r="F23" s="120"/>
      <c r="G23" s="120" t="s">
        <v>9</v>
      </c>
      <c r="H23" s="120"/>
      <c r="I23" s="120"/>
      <c r="J23" s="120"/>
      <c r="K23" s="120"/>
      <c r="L23" s="120"/>
      <c r="M23" s="120"/>
      <c r="N23" s="120"/>
      <c r="O23" s="120" t="s">
        <v>9</v>
      </c>
      <c r="P23" s="120"/>
      <c r="Q23" s="120"/>
      <c r="R23" s="120"/>
      <c r="S23" s="120"/>
      <c r="T23" s="120"/>
      <c r="U23" s="120"/>
      <c r="V23" s="120" t="s">
        <v>9</v>
      </c>
      <c r="W23" s="120"/>
      <c r="X23" s="120"/>
      <c r="Y23" s="120"/>
      <c r="Z23" s="120"/>
      <c r="AA23" s="120"/>
      <c r="AB23" s="109" t="s">
        <v>9</v>
      </c>
      <c r="AC23" s="109"/>
      <c r="AD23" s="109"/>
      <c r="AE23" s="109"/>
      <c r="AF23" s="109"/>
      <c r="AG23" s="109"/>
      <c r="AH23" s="109"/>
      <c r="AI23" s="110"/>
      <c r="AK23" s="69">
        <v>16</v>
      </c>
      <c r="AL23" s="72"/>
      <c r="AM23" s="71"/>
      <c r="AN23" s="72"/>
      <c r="AO23" s="72"/>
      <c r="AP23" s="72"/>
      <c r="AQ23" s="72"/>
      <c r="AR23" s="73"/>
      <c r="AS23" s="73"/>
      <c r="AT23" s="59"/>
      <c r="AU23" s="93"/>
      <c r="AV23" s="97"/>
      <c r="AW23" s="98"/>
      <c r="AX23" s="64"/>
      <c r="BC23" s="53"/>
      <c r="BD23" s="36"/>
      <c r="BE23" s="36"/>
      <c r="BF23" s="53"/>
      <c r="BG23" s="53"/>
      <c r="HW23" s="61"/>
      <c r="HX23" s="61"/>
    </row>
    <row r="24" spans="2:232" ht="30" customHeight="1" thickBot="1" x14ac:dyDescent="0.2">
      <c r="B24" s="121" t="s">
        <v>58</v>
      </c>
      <c r="C24" s="121"/>
      <c r="D24" s="121"/>
      <c r="E24" s="121"/>
      <c r="F24" s="121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74"/>
      <c r="AC24" s="74"/>
      <c r="AD24" s="74"/>
      <c r="AE24" s="74"/>
      <c r="AF24" s="74"/>
      <c r="AG24" s="74"/>
      <c r="AH24" s="74"/>
      <c r="AI24" s="74"/>
      <c r="AK24" s="69">
        <v>17</v>
      </c>
      <c r="AL24" s="62"/>
      <c r="AM24" s="71"/>
      <c r="AN24" s="62"/>
      <c r="AO24" s="62"/>
      <c r="AP24" s="62"/>
      <c r="AQ24" s="62"/>
      <c r="AR24" s="63"/>
      <c r="AS24" s="63"/>
      <c r="AT24" s="59"/>
      <c r="AU24" s="93"/>
      <c r="AV24" s="97"/>
      <c r="AW24" s="98"/>
      <c r="AX24" s="64"/>
      <c r="BC24" s="53"/>
      <c r="BD24" s="36"/>
      <c r="BE24" s="36"/>
      <c r="BF24" s="53"/>
      <c r="BG24" s="53"/>
      <c r="HW24" s="61"/>
      <c r="HX24" s="61"/>
    </row>
    <row r="25" spans="2:232" ht="30" customHeight="1" thickBot="1" x14ac:dyDescent="0.2">
      <c r="B25" s="124" t="s">
        <v>51</v>
      </c>
      <c r="C25" s="111"/>
      <c r="D25" s="111"/>
      <c r="E25" s="111"/>
      <c r="F25" s="111" t="s">
        <v>52</v>
      </c>
      <c r="G25" s="111"/>
      <c r="H25" s="111"/>
      <c r="I25" s="111"/>
      <c r="J25" s="111"/>
      <c r="K25" s="272" t="s">
        <v>53</v>
      </c>
      <c r="L25" s="111"/>
      <c r="M25" s="111"/>
      <c r="N25" s="111"/>
      <c r="O25" s="111"/>
      <c r="P25" s="111"/>
      <c r="Q25" s="111" t="s">
        <v>54</v>
      </c>
      <c r="R25" s="111"/>
      <c r="S25" s="111"/>
      <c r="T25" s="111"/>
      <c r="U25" s="111" t="s">
        <v>55</v>
      </c>
      <c r="V25" s="111"/>
      <c r="W25" s="111"/>
      <c r="X25" s="111"/>
      <c r="Y25" s="111"/>
      <c r="Z25" s="273" t="s">
        <v>56</v>
      </c>
      <c r="AA25" s="273"/>
      <c r="AB25" s="273"/>
      <c r="AC25" s="273"/>
      <c r="AD25" s="273"/>
      <c r="AE25" s="273"/>
      <c r="AF25" s="111" t="s">
        <v>57</v>
      </c>
      <c r="AG25" s="111"/>
      <c r="AH25" s="111"/>
      <c r="AI25" s="112"/>
      <c r="AK25" s="69">
        <v>18</v>
      </c>
      <c r="AL25" s="72"/>
      <c r="AM25" s="71"/>
      <c r="AN25" s="72"/>
      <c r="AO25" s="72"/>
      <c r="AP25" s="72"/>
      <c r="AQ25" s="72"/>
      <c r="AR25" s="73"/>
      <c r="AS25" s="73"/>
      <c r="AT25" s="95"/>
      <c r="AU25" s="93"/>
      <c r="AV25" s="97"/>
      <c r="AW25" s="98"/>
      <c r="AX25" s="64"/>
      <c r="BC25" s="53"/>
      <c r="BD25" s="36"/>
      <c r="BE25" s="36"/>
      <c r="BF25" s="53"/>
      <c r="BG25" s="53"/>
      <c r="HW25" s="61"/>
      <c r="HX25" s="61"/>
    </row>
    <row r="26" spans="2:232" ht="30" customHeight="1" thickTop="1" x14ac:dyDescent="0.15">
      <c r="B26" s="282"/>
      <c r="C26" s="283"/>
      <c r="D26" s="283"/>
      <c r="E26" s="283"/>
      <c r="F26" s="283"/>
      <c r="G26" s="283"/>
      <c r="H26" s="283"/>
      <c r="I26" s="283"/>
      <c r="J26" s="283"/>
      <c r="K26" s="122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2"/>
      <c r="AA26" s="122"/>
      <c r="AB26" s="122"/>
      <c r="AC26" s="122"/>
      <c r="AD26" s="122"/>
      <c r="AE26" s="122"/>
      <c r="AF26" s="274" t="s">
        <v>59</v>
      </c>
      <c r="AG26" s="274"/>
      <c r="AH26" s="274"/>
      <c r="AI26" s="275"/>
      <c r="AK26" s="69">
        <v>19</v>
      </c>
      <c r="AL26" s="72"/>
      <c r="AM26" s="71"/>
      <c r="AN26" s="72"/>
      <c r="AO26" s="72"/>
      <c r="AP26" s="72"/>
      <c r="AQ26" s="72"/>
      <c r="AR26" s="73"/>
      <c r="AS26" s="73"/>
      <c r="AT26" s="95"/>
      <c r="AU26" s="93"/>
      <c r="AV26" s="97"/>
      <c r="AW26" s="98"/>
      <c r="AX26" s="64"/>
      <c r="BC26" s="53"/>
      <c r="BD26" s="36"/>
      <c r="BE26" s="36"/>
      <c r="BF26" s="53"/>
      <c r="BG26" s="53"/>
      <c r="HW26" s="61"/>
      <c r="HX26" s="61"/>
    </row>
    <row r="27" spans="2:232" ht="30" customHeight="1" thickBot="1" x14ac:dyDescent="0.2">
      <c r="B27" s="276"/>
      <c r="C27" s="277"/>
      <c r="D27" s="277"/>
      <c r="E27" s="277"/>
      <c r="F27" s="277"/>
      <c r="G27" s="277"/>
      <c r="H27" s="277"/>
      <c r="I27" s="277"/>
      <c r="J27" s="277"/>
      <c r="K27" s="278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8"/>
      <c r="AA27" s="278"/>
      <c r="AB27" s="278"/>
      <c r="AC27" s="278"/>
      <c r="AD27" s="278"/>
      <c r="AE27" s="278"/>
      <c r="AF27" s="280" t="s">
        <v>59</v>
      </c>
      <c r="AG27" s="280"/>
      <c r="AH27" s="280"/>
      <c r="AI27" s="281"/>
      <c r="AK27" s="75">
        <v>20</v>
      </c>
      <c r="AL27" s="76"/>
      <c r="AM27" s="77"/>
      <c r="AN27" s="76"/>
      <c r="AO27" s="76"/>
      <c r="AP27" s="76"/>
      <c r="AQ27" s="76"/>
      <c r="AR27" s="78"/>
      <c r="AS27" s="78"/>
      <c r="AT27" s="96"/>
      <c r="AU27" s="94"/>
      <c r="AV27" s="239"/>
      <c r="AW27" s="271"/>
      <c r="AX27" s="79"/>
      <c r="BC27" s="53"/>
      <c r="BD27" s="36"/>
      <c r="BE27" s="36"/>
      <c r="BF27" s="53"/>
      <c r="BG27" s="53"/>
      <c r="HW27" s="61"/>
      <c r="HX27" s="61"/>
    </row>
    <row r="28" spans="2:232" ht="4.5" customHeight="1" x14ac:dyDescent="0.15">
      <c r="B28" s="32"/>
      <c r="AK28" s="80"/>
      <c r="AL28" s="44"/>
      <c r="AM28" s="81"/>
      <c r="AN28" s="44"/>
      <c r="AO28" s="44"/>
      <c r="AP28" s="44"/>
      <c r="AQ28" s="44"/>
      <c r="AR28" s="82"/>
      <c r="AS28" s="82"/>
      <c r="AT28" s="83"/>
      <c r="AU28" s="48"/>
      <c r="AV28" s="74"/>
      <c r="AW28" s="74"/>
      <c r="AX28" s="83"/>
      <c r="HW28" s="61"/>
      <c r="HX28" s="61"/>
    </row>
    <row r="29" spans="2:232" ht="25.5" customHeight="1" x14ac:dyDescent="0.25">
      <c r="B29" s="32"/>
      <c r="AJ29" s="74"/>
      <c r="AK29" s="74"/>
      <c r="AL29" s="74"/>
      <c r="AM29" s="74"/>
      <c r="AN29" s="84"/>
      <c r="AO29" s="85" t="s">
        <v>23</v>
      </c>
      <c r="AP29" s="86"/>
      <c r="AQ29" s="86"/>
      <c r="AR29" s="253" t="s">
        <v>24</v>
      </c>
      <c r="AS29" s="253"/>
      <c r="AT29" s="253"/>
      <c r="AU29" s="253"/>
      <c r="AV29" s="86"/>
      <c r="AW29" s="86"/>
      <c r="AX29" s="87"/>
      <c r="AY29" s="86"/>
      <c r="AZ29" s="86"/>
      <c r="BA29" s="86"/>
      <c r="BB29" s="86"/>
      <c r="BC29" s="86"/>
      <c r="BD29" s="87"/>
      <c r="HV29" s="61"/>
      <c r="HW29" s="61"/>
    </row>
    <row r="30" spans="2:232" ht="25.5" customHeight="1" x14ac:dyDescent="0.25">
      <c r="B30" s="32"/>
      <c r="AJ30" s="88"/>
      <c r="AK30" s="88"/>
      <c r="AL30" s="88"/>
      <c r="AM30" s="88"/>
      <c r="AN30" s="84"/>
      <c r="AO30" s="255" t="s">
        <v>123</v>
      </c>
      <c r="AP30" s="256"/>
      <c r="AQ30" s="263" t="s">
        <v>25</v>
      </c>
      <c r="AR30" s="265" t="s">
        <v>26</v>
      </c>
      <c r="AS30" s="266"/>
      <c r="AT30" s="266"/>
      <c r="AU30" s="267"/>
      <c r="AW30" s="259" t="s">
        <v>27</v>
      </c>
      <c r="AX30" s="260"/>
      <c r="AY30" s="89"/>
      <c r="AZ30" s="87"/>
      <c r="BA30" s="254"/>
      <c r="BB30" s="254"/>
      <c r="BC30" s="254"/>
      <c r="HV30" s="61"/>
      <c r="HW30" s="61"/>
    </row>
    <row r="31" spans="2:232" ht="25.5" customHeight="1" x14ac:dyDescent="0.15">
      <c r="B31" s="32"/>
      <c r="AJ31" s="88"/>
      <c r="AK31" s="88"/>
      <c r="AL31" s="88"/>
      <c r="AM31" s="88"/>
      <c r="AN31" s="84"/>
      <c r="AO31" s="257"/>
      <c r="AP31" s="258"/>
      <c r="AQ31" s="264"/>
      <c r="AR31" s="268"/>
      <c r="AS31" s="269"/>
      <c r="AT31" s="269"/>
      <c r="AU31" s="270"/>
      <c r="AV31" s="90"/>
      <c r="AW31" s="261"/>
      <c r="AX31" s="262"/>
      <c r="HV31" s="61"/>
      <c r="HW31" s="61"/>
    </row>
    <row r="32" spans="2:232" ht="25.5" customHeight="1" x14ac:dyDescent="0.15">
      <c r="B32" s="32"/>
      <c r="AJ32" s="88"/>
      <c r="AK32" s="88"/>
      <c r="AL32" s="88"/>
      <c r="AM32" s="88"/>
      <c r="HV32" s="61"/>
      <c r="HW32" s="61"/>
    </row>
    <row r="33" spans="2:231" ht="21" customHeight="1" x14ac:dyDescent="0.15">
      <c r="B33" s="32"/>
      <c r="HW33" s="61"/>
    </row>
    <row r="34" spans="2:231" ht="21" customHeight="1" x14ac:dyDescent="0.15">
      <c r="B34" s="32"/>
      <c r="HW34" s="61"/>
    </row>
    <row r="35" spans="2:231" ht="21" customHeight="1" x14ac:dyDescent="0.15">
      <c r="B35" s="32"/>
    </row>
    <row r="36" spans="2:231" ht="21" customHeight="1" x14ac:dyDescent="0.15">
      <c r="B36" s="32"/>
    </row>
    <row r="37" spans="2:231" ht="21" customHeight="1" x14ac:dyDescent="0.15">
      <c r="B37" s="32"/>
    </row>
    <row r="38" spans="2:231" ht="21" customHeight="1" x14ac:dyDescent="0.15">
      <c r="B38" s="32"/>
    </row>
    <row r="39" spans="2:231" ht="21" customHeight="1" x14ac:dyDescent="0.15">
      <c r="B39" s="32"/>
    </row>
    <row r="40" spans="2:231" ht="21" customHeight="1" x14ac:dyDescent="0.15">
      <c r="B40" s="32"/>
    </row>
    <row r="41" spans="2:231" ht="21" customHeight="1" x14ac:dyDescent="0.15">
      <c r="B41" s="32"/>
    </row>
    <row r="42" spans="2:231" ht="21" customHeight="1" x14ac:dyDescent="0.15">
      <c r="B42" s="32"/>
    </row>
    <row r="43" spans="2:231" ht="21" customHeight="1" x14ac:dyDescent="0.15">
      <c r="B43" s="32"/>
    </row>
    <row r="44" spans="2:231" ht="21" customHeight="1" x14ac:dyDescent="0.15">
      <c r="B44" s="32"/>
    </row>
    <row r="45" spans="2:231" ht="21" customHeight="1" x14ac:dyDescent="0.15">
      <c r="B45" s="32"/>
    </row>
  </sheetData>
  <mergeCells count="140">
    <mergeCell ref="F25:J25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R29:AU29"/>
    <mergeCell ref="BA30:BC30"/>
    <mergeCell ref="AO30:AP31"/>
    <mergeCell ref="AW30:AX31"/>
    <mergeCell ref="AQ30:AQ31"/>
    <mergeCell ref="AR30:AU31"/>
    <mergeCell ref="AV27:AW27"/>
    <mergeCell ref="AV25:AW25"/>
    <mergeCell ref="AV24:AW24"/>
    <mergeCell ref="AV20:AW20"/>
    <mergeCell ref="AV17:AW17"/>
    <mergeCell ref="AV18:AW18"/>
    <mergeCell ref="AV19:AW19"/>
    <mergeCell ref="AV15:AW15"/>
    <mergeCell ref="AV16:AW16"/>
    <mergeCell ref="AV21:AW21"/>
    <mergeCell ref="AV22:AW22"/>
    <mergeCell ref="V19:AA19"/>
    <mergeCell ref="AB18:AI18"/>
    <mergeCell ref="AB19:AI19"/>
    <mergeCell ref="V18:AA18"/>
    <mergeCell ref="V20:AA20"/>
    <mergeCell ref="AB15:AE15"/>
    <mergeCell ref="AF15:AI15"/>
    <mergeCell ref="B5:F5"/>
    <mergeCell ref="AL3:AM3"/>
    <mergeCell ref="B7:E7"/>
    <mergeCell ref="Y7:AI7"/>
    <mergeCell ref="F3:H3"/>
    <mergeCell ref="G5:AI5"/>
    <mergeCell ref="I3:AI3"/>
    <mergeCell ref="AV11:AW11"/>
    <mergeCell ref="AV12:AW12"/>
    <mergeCell ref="W10:AI10"/>
    <mergeCell ref="S10:V10"/>
    <mergeCell ref="AU7:AW7"/>
    <mergeCell ref="AV8:AW8"/>
    <mergeCell ref="AV9:AW9"/>
    <mergeCell ref="AV10:AW10"/>
    <mergeCell ref="AA12:AI12"/>
    <mergeCell ref="AA11:AI11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AF14:AI14"/>
    <mergeCell ref="H14:I14"/>
    <mergeCell ref="J13:J15"/>
    <mergeCell ref="AV14:AW14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V13:AW13"/>
    <mergeCell ref="AB13:AE13"/>
    <mergeCell ref="AF13:AI13"/>
    <mergeCell ref="AV23:AW23"/>
    <mergeCell ref="AV26:AW26"/>
    <mergeCell ref="V21:AA21"/>
    <mergeCell ref="V22:AA22"/>
    <mergeCell ref="AB21:AI21"/>
    <mergeCell ref="AB22:AI22"/>
    <mergeCell ref="AB23:AI23"/>
    <mergeCell ref="AF25:AI25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K53"/>
  <sheetViews>
    <sheetView tabSelected="1" view="pageBreakPreview" zoomScale="78" zoomScaleNormal="100" zoomScaleSheetLayoutView="78" workbookViewId="0">
      <selection activeCell="K3" sqref="K3:Y3"/>
    </sheetView>
  </sheetViews>
  <sheetFormatPr defaultRowHeight="13.5" x14ac:dyDescent="0.1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 x14ac:dyDescent="0.15">
      <c r="A1" s="285" t="s">
        <v>121</v>
      </c>
      <c r="B1" s="286"/>
      <c r="C1" s="286"/>
      <c r="D1" s="286"/>
      <c r="E1" s="287"/>
      <c r="F1" s="294" t="s">
        <v>60</v>
      </c>
      <c r="G1" s="295"/>
      <c r="H1" s="295"/>
      <c r="I1" s="295"/>
      <c r="J1" s="296"/>
      <c r="K1" s="297" t="str">
        <f>'2025参加申込書'!G5</f>
        <v>JFA 第20回全日本ビーチサッカー大会 長野県大会 兼 第15回 長野県ビーチサッカー大会</v>
      </c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9"/>
      <c r="AA1" s="300" t="s">
        <v>61</v>
      </c>
      <c r="AB1" s="301"/>
      <c r="AC1" s="301"/>
      <c r="AD1" s="302"/>
    </row>
    <row r="2" spans="1:37" ht="15" customHeight="1" x14ac:dyDescent="0.15">
      <c r="A2" s="288"/>
      <c r="B2" s="289"/>
      <c r="C2" s="289"/>
      <c r="D2" s="289"/>
      <c r="E2" s="290"/>
      <c r="F2" s="303" t="s">
        <v>62</v>
      </c>
      <c r="G2" s="304"/>
      <c r="H2" s="304"/>
      <c r="I2" s="304"/>
      <c r="J2" s="305"/>
      <c r="K2" s="306">
        <v>2025</v>
      </c>
      <c r="L2" s="307"/>
      <c r="M2" s="2" t="s">
        <v>63</v>
      </c>
      <c r="N2" s="3"/>
      <c r="O2" s="2" t="s">
        <v>64</v>
      </c>
      <c r="P2" s="3"/>
      <c r="Q2" s="2" t="s">
        <v>65</v>
      </c>
      <c r="R2" s="2"/>
      <c r="S2" s="308" t="s">
        <v>66</v>
      </c>
      <c r="T2" s="308"/>
      <c r="U2" s="308"/>
      <c r="V2" s="2"/>
      <c r="W2" s="4" t="s">
        <v>67</v>
      </c>
      <c r="X2" s="2"/>
      <c r="Y2" s="5"/>
      <c r="AA2" s="309"/>
      <c r="AB2" s="310"/>
      <c r="AC2" s="310"/>
      <c r="AD2" s="311"/>
    </row>
    <row r="3" spans="1:37" ht="15" customHeight="1" x14ac:dyDescent="0.15">
      <c r="A3" s="291"/>
      <c r="B3" s="292"/>
      <c r="C3" s="292"/>
      <c r="D3" s="292"/>
      <c r="E3" s="293"/>
      <c r="F3" s="315" t="s">
        <v>68</v>
      </c>
      <c r="G3" s="316"/>
      <c r="H3" s="316"/>
      <c r="I3" s="316"/>
      <c r="J3" s="317"/>
      <c r="K3" s="318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20"/>
      <c r="AA3" s="312"/>
      <c r="AB3" s="313"/>
      <c r="AC3" s="313"/>
      <c r="AD3" s="314"/>
    </row>
    <row r="4" spans="1:37" x14ac:dyDescent="0.15">
      <c r="AF4" s="1" t="s">
        <v>69</v>
      </c>
    </row>
    <row r="5" spans="1:37" x14ac:dyDescent="0.15">
      <c r="A5" s="321" t="s">
        <v>70</v>
      </c>
      <c r="B5" s="284"/>
      <c r="C5" s="284"/>
      <c r="D5" s="284"/>
      <c r="E5" s="322"/>
      <c r="F5" s="326" t="s">
        <v>71</v>
      </c>
      <c r="G5" s="327"/>
      <c r="H5" s="327" t="str">
        <f>IF(AG5="","",AG5)</f>
        <v/>
      </c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8"/>
      <c r="AF5" s="6" t="s">
        <v>72</v>
      </c>
      <c r="AG5" s="1" t="str">
        <f>IF('2025参加申込書'!F7="","",'2025参加申込書'!F7)</f>
        <v/>
      </c>
    </row>
    <row r="6" spans="1:37" ht="24.95" customHeight="1" x14ac:dyDescent="0.15">
      <c r="A6" s="323"/>
      <c r="B6" s="324"/>
      <c r="C6" s="324"/>
      <c r="D6" s="324"/>
      <c r="E6" s="325"/>
      <c r="F6" s="329" t="str">
        <f>IF(AG6="","",AG6)</f>
        <v/>
      </c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1"/>
      <c r="AF6" s="6" t="s">
        <v>73</v>
      </c>
      <c r="AG6" s="1" t="str">
        <f>IF('2025参加申込書'!F8="","",'2025参加申込書'!F8)</f>
        <v/>
      </c>
    </row>
    <row r="8" spans="1:37" x14ac:dyDescent="0.15">
      <c r="A8" s="1" t="s">
        <v>74</v>
      </c>
      <c r="S8" s="1" t="s">
        <v>75</v>
      </c>
    </row>
    <row r="9" spans="1:37" x14ac:dyDescent="0.15">
      <c r="A9" s="332" t="s">
        <v>76</v>
      </c>
      <c r="B9" s="332"/>
      <c r="C9" s="332"/>
      <c r="D9" s="332" t="s">
        <v>77</v>
      </c>
      <c r="E9" s="332"/>
      <c r="F9" s="332" t="s">
        <v>78</v>
      </c>
      <c r="G9" s="332"/>
      <c r="H9" s="332" t="s">
        <v>79</v>
      </c>
      <c r="I9" s="332"/>
      <c r="J9" s="332"/>
      <c r="K9" s="332"/>
      <c r="L9" s="332"/>
      <c r="M9" s="332"/>
      <c r="N9" s="332"/>
      <c r="O9" s="332"/>
      <c r="P9" s="332"/>
      <c r="Q9" s="332"/>
      <c r="S9" s="332" t="s">
        <v>80</v>
      </c>
      <c r="T9" s="332"/>
      <c r="U9" s="332" t="s">
        <v>79</v>
      </c>
      <c r="V9" s="332"/>
      <c r="W9" s="332"/>
      <c r="X9" s="332"/>
      <c r="Y9" s="332"/>
      <c r="Z9" s="332"/>
      <c r="AA9" s="332"/>
      <c r="AB9" s="332"/>
      <c r="AC9" s="332"/>
      <c r="AD9" s="332"/>
      <c r="AF9" s="1" t="s">
        <v>81</v>
      </c>
    </row>
    <row r="10" spans="1:37" ht="13.5" customHeight="1" x14ac:dyDescent="0.15">
      <c r="A10" s="321" t="str">
        <f>IF(AG10="","",AG10)</f>
        <v/>
      </c>
      <c r="B10" s="284"/>
      <c r="C10" s="322"/>
      <c r="D10" s="321"/>
      <c r="E10" s="322"/>
      <c r="F10" s="333" t="str">
        <f>IF(AF10="","",AF10)</f>
        <v/>
      </c>
      <c r="G10" s="334"/>
      <c r="H10" s="7">
        <v>1</v>
      </c>
      <c r="I10" s="337" t="str">
        <f>IF(AND(AJ10="",AJ10=""),"",CONCATENATE(AJ10," ",AK10))</f>
        <v/>
      </c>
      <c r="J10" s="327"/>
      <c r="K10" s="327"/>
      <c r="L10" s="327"/>
      <c r="M10" s="327"/>
      <c r="N10" s="327"/>
      <c r="O10" s="327"/>
      <c r="P10" s="327"/>
      <c r="Q10" s="328"/>
      <c r="S10" s="338" t="str">
        <f>IF(AF34="","",AF34)</f>
        <v>監督</v>
      </c>
      <c r="T10" s="339"/>
      <c r="U10" s="7">
        <v>1</v>
      </c>
      <c r="V10" s="337" t="str">
        <f>IF(AH34="","",AH34)</f>
        <v/>
      </c>
      <c r="W10" s="327"/>
      <c r="X10" s="327"/>
      <c r="Y10" s="327"/>
      <c r="Z10" s="327"/>
      <c r="AA10" s="327"/>
      <c r="AB10" s="327"/>
      <c r="AC10" s="327"/>
      <c r="AD10" s="328"/>
      <c r="AF10" s="30" t="str">
        <f>IF('2025参加申込書'!AL8="","",'2025参加申込書'!AL8)</f>
        <v/>
      </c>
      <c r="AG10" s="30" t="str">
        <f>IF('2025参加申込書'!AM8="","",'2025参加申込書'!AM8)</f>
        <v/>
      </c>
      <c r="AH10" s="30" t="str">
        <f>IF('2025参加申込書'!AN8="","",'2025参加申込書'!AN8)</f>
        <v/>
      </c>
      <c r="AI10" s="30" t="str">
        <f>IF('2025参加申込書'!AO8="","",'2025参加申込書'!AO8)</f>
        <v/>
      </c>
      <c r="AJ10" s="30" t="str">
        <f>IF('2025参加申込書'!AP8="","",'2025参加申込書'!AP8)</f>
        <v/>
      </c>
      <c r="AK10" s="30" t="str">
        <f>IF('2025参加申込書'!AQ8="","",'2025参加申込書'!AQ8)</f>
        <v/>
      </c>
    </row>
    <row r="11" spans="1:37" ht="17.25" customHeight="1" x14ac:dyDescent="0.15">
      <c r="A11" s="323"/>
      <c r="B11" s="324"/>
      <c r="C11" s="325"/>
      <c r="D11" s="323"/>
      <c r="E11" s="325"/>
      <c r="F11" s="335"/>
      <c r="G11" s="336"/>
      <c r="H11" s="8"/>
      <c r="I11" s="342" t="str">
        <f>IF(AND(AH10="",AH10=""),"",CONCATENATE(AH10," ",AI10))</f>
        <v/>
      </c>
      <c r="J11" s="342"/>
      <c r="K11" s="342"/>
      <c r="L11" s="342"/>
      <c r="M11" s="342"/>
      <c r="N11" s="342"/>
      <c r="O11" s="342"/>
      <c r="P11" s="342"/>
      <c r="Q11" s="343"/>
      <c r="S11" s="340"/>
      <c r="T11" s="341"/>
      <c r="U11" s="8"/>
      <c r="V11" s="342" t="str">
        <f>IF(AG34="","",AG34)</f>
        <v/>
      </c>
      <c r="W11" s="342"/>
      <c r="X11" s="342"/>
      <c r="Y11" s="342"/>
      <c r="Z11" s="342"/>
      <c r="AA11" s="342"/>
      <c r="AB11" s="342"/>
      <c r="AC11" s="342"/>
      <c r="AD11" s="343"/>
      <c r="AF11" s="30" t="str">
        <f>IF('2025参加申込書'!AL9="","",'2025参加申込書'!AL9)</f>
        <v/>
      </c>
      <c r="AG11" s="30" t="str">
        <f>IF('2025参加申込書'!AM9="","",'2025参加申込書'!AM9)</f>
        <v/>
      </c>
      <c r="AH11" s="30" t="str">
        <f>IF('2025参加申込書'!AN9="","",'2025参加申込書'!AN9)</f>
        <v/>
      </c>
      <c r="AI11" s="30" t="str">
        <f>IF('2025参加申込書'!AO9="","",'2025参加申込書'!AO9)</f>
        <v/>
      </c>
      <c r="AJ11" s="30" t="str">
        <f>IF('2025参加申込書'!AP9="","",'2025参加申込書'!AP9)</f>
        <v/>
      </c>
      <c r="AK11" s="30" t="str">
        <f>IF('2025参加申込書'!AQ9="","",'2025参加申込書'!AQ9)</f>
        <v/>
      </c>
    </row>
    <row r="12" spans="1:37" ht="13.5" customHeight="1" x14ac:dyDescent="0.15">
      <c r="A12" s="321" t="str">
        <f>IF(AG11="","",AG11)</f>
        <v/>
      </c>
      <c r="B12" s="284"/>
      <c r="C12" s="322"/>
      <c r="D12" s="321"/>
      <c r="E12" s="322"/>
      <c r="F12" s="333" t="str">
        <f>IF(AF11="","",AF11)</f>
        <v/>
      </c>
      <c r="G12" s="334"/>
      <c r="H12" s="7">
        <v>2</v>
      </c>
      <c r="I12" s="337" t="str">
        <f>IF(AND(AJ11="",AJ11=""),"",CONCATENATE(AJ11," ",AK11))</f>
        <v/>
      </c>
      <c r="J12" s="327"/>
      <c r="K12" s="327"/>
      <c r="L12" s="327"/>
      <c r="M12" s="327"/>
      <c r="N12" s="327"/>
      <c r="O12" s="327"/>
      <c r="P12" s="327"/>
      <c r="Q12" s="328"/>
      <c r="S12" s="338" t="str">
        <f>IF(AF35="","",AF35)</f>
        <v/>
      </c>
      <c r="T12" s="339"/>
      <c r="U12" s="7">
        <v>2</v>
      </c>
      <c r="V12" s="337" t="str">
        <f>IF(AH35="","",AH35)</f>
        <v/>
      </c>
      <c r="W12" s="327"/>
      <c r="X12" s="327"/>
      <c r="Y12" s="327"/>
      <c r="Z12" s="327"/>
      <c r="AA12" s="327"/>
      <c r="AB12" s="327"/>
      <c r="AC12" s="327"/>
      <c r="AD12" s="328"/>
      <c r="AF12" s="30" t="str">
        <f>IF('2025参加申込書'!AL10="","",'2025参加申込書'!AL10)</f>
        <v/>
      </c>
      <c r="AG12" s="30" t="str">
        <f>IF('2025参加申込書'!AM10="","",'2025参加申込書'!AM10)</f>
        <v/>
      </c>
      <c r="AH12" s="30" t="str">
        <f>IF('2025参加申込書'!AN10="","",'2025参加申込書'!AN10)</f>
        <v/>
      </c>
      <c r="AI12" s="30" t="str">
        <f>IF('2025参加申込書'!AO10="","",'2025参加申込書'!AO10)</f>
        <v/>
      </c>
      <c r="AJ12" s="30" t="str">
        <f>IF('2025参加申込書'!AP10="","",'2025参加申込書'!AP10)</f>
        <v/>
      </c>
      <c r="AK12" s="30" t="str">
        <f>IF('2025参加申込書'!AQ10="","",'2025参加申込書'!AQ10)</f>
        <v/>
      </c>
    </row>
    <row r="13" spans="1:37" ht="17.25" customHeight="1" x14ac:dyDescent="0.15">
      <c r="A13" s="323"/>
      <c r="B13" s="324"/>
      <c r="C13" s="325"/>
      <c r="D13" s="323"/>
      <c r="E13" s="325"/>
      <c r="F13" s="335"/>
      <c r="G13" s="336"/>
      <c r="H13" s="8"/>
      <c r="I13" s="342" t="str">
        <f>IF(AND(AH11="",AH11=""),"",CONCATENATE(AH11," ",AI11))</f>
        <v/>
      </c>
      <c r="J13" s="342"/>
      <c r="K13" s="342"/>
      <c r="L13" s="342"/>
      <c r="M13" s="342"/>
      <c r="N13" s="342"/>
      <c r="O13" s="342"/>
      <c r="P13" s="342"/>
      <c r="Q13" s="343"/>
      <c r="S13" s="340"/>
      <c r="T13" s="341"/>
      <c r="U13" s="8"/>
      <c r="V13" s="342" t="str">
        <f>IF(AG35="","",AG35)</f>
        <v/>
      </c>
      <c r="W13" s="342"/>
      <c r="X13" s="342"/>
      <c r="Y13" s="342"/>
      <c r="Z13" s="342"/>
      <c r="AA13" s="342"/>
      <c r="AB13" s="342"/>
      <c r="AC13" s="342"/>
      <c r="AD13" s="343"/>
      <c r="AF13" s="30" t="str">
        <f>IF('2025参加申込書'!AL11="","",'2025参加申込書'!AL11)</f>
        <v/>
      </c>
      <c r="AG13" s="30" t="str">
        <f>IF('2025参加申込書'!AM11="","",'2025参加申込書'!AM11)</f>
        <v/>
      </c>
      <c r="AH13" s="30" t="str">
        <f>IF('2025参加申込書'!AN11="","",'2025参加申込書'!AN11)</f>
        <v/>
      </c>
      <c r="AI13" s="30" t="str">
        <f>IF('2025参加申込書'!AO11="","",'2025参加申込書'!AO11)</f>
        <v/>
      </c>
      <c r="AJ13" s="30" t="str">
        <f>IF('2025参加申込書'!AP11="","",'2025参加申込書'!AP11)</f>
        <v/>
      </c>
      <c r="AK13" s="30" t="str">
        <f>IF('2025参加申込書'!AQ11="","",'2025参加申込書'!AQ11)</f>
        <v/>
      </c>
    </row>
    <row r="14" spans="1:37" ht="13.5" customHeight="1" x14ac:dyDescent="0.15">
      <c r="A14" s="321" t="str">
        <f>IF(AG12="","",AG12)</f>
        <v/>
      </c>
      <c r="B14" s="284"/>
      <c r="C14" s="322"/>
      <c r="D14" s="321"/>
      <c r="E14" s="322"/>
      <c r="F14" s="333" t="str">
        <f>IF(AF12="","",AF12)</f>
        <v/>
      </c>
      <c r="G14" s="334"/>
      <c r="H14" s="7">
        <v>3</v>
      </c>
      <c r="I14" s="337" t="str">
        <f>IF(AND(AJ12="",AJ12=""),"",CONCATENATE(AJ12," ",AK12))</f>
        <v/>
      </c>
      <c r="J14" s="327"/>
      <c r="K14" s="327"/>
      <c r="L14" s="327"/>
      <c r="M14" s="327"/>
      <c r="N14" s="327"/>
      <c r="O14" s="327"/>
      <c r="P14" s="327"/>
      <c r="Q14" s="328"/>
      <c r="S14" s="338" t="str">
        <f>IF(AF36="","",AF36)</f>
        <v/>
      </c>
      <c r="T14" s="339"/>
      <c r="U14" s="7">
        <v>3</v>
      </c>
      <c r="V14" s="337" t="str">
        <f>IF(AH36="","",AH36)</f>
        <v/>
      </c>
      <c r="W14" s="327"/>
      <c r="X14" s="327"/>
      <c r="Y14" s="327"/>
      <c r="Z14" s="327"/>
      <c r="AA14" s="327"/>
      <c r="AB14" s="327"/>
      <c r="AC14" s="327"/>
      <c r="AD14" s="328"/>
      <c r="AF14" s="30" t="str">
        <f>IF('2025参加申込書'!AL12="","",'2025参加申込書'!AL12)</f>
        <v/>
      </c>
      <c r="AG14" s="30" t="str">
        <f>IF('2025参加申込書'!AM12="","",'2025参加申込書'!AM12)</f>
        <v/>
      </c>
      <c r="AH14" s="30" t="str">
        <f>IF('2025参加申込書'!AN12="","",'2025参加申込書'!AN12)</f>
        <v/>
      </c>
      <c r="AI14" s="30" t="str">
        <f>IF('2025参加申込書'!AO12="","",'2025参加申込書'!AO12)</f>
        <v/>
      </c>
      <c r="AJ14" s="30" t="str">
        <f>IF('2025参加申込書'!AP12="","",'2025参加申込書'!AP12)</f>
        <v/>
      </c>
      <c r="AK14" s="30" t="str">
        <f>IF('2025参加申込書'!AQ12="","",'2025参加申込書'!AQ12)</f>
        <v/>
      </c>
    </row>
    <row r="15" spans="1:37" ht="17.25" customHeight="1" x14ac:dyDescent="0.15">
      <c r="A15" s="323"/>
      <c r="B15" s="324"/>
      <c r="C15" s="325"/>
      <c r="D15" s="323"/>
      <c r="E15" s="325"/>
      <c r="F15" s="335"/>
      <c r="G15" s="336"/>
      <c r="H15" s="8"/>
      <c r="I15" s="342" t="str">
        <f>IF(AND(AH12="",AH12=""),"",CONCATENATE(AH12," ",AI12))</f>
        <v/>
      </c>
      <c r="J15" s="342"/>
      <c r="K15" s="342"/>
      <c r="L15" s="342"/>
      <c r="M15" s="342"/>
      <c r="N15" s="342"/>
      <c r="O15" s="342"/>
      <c r="P15" s="342"/>
      <c r="Q15" s="343"/>
      <c r="S15" s="340"/>
      <c r="T15" s="341"/>
      <c r="U15" s="8"/>
      <c r="V15" s="342" t="str">
        <f>IF(AG36="","",AG36)</f>
        <v/>
      </c>
      <c r="W15" s="342"/>
      <c r="X15" s="342"/>
      <c r="Y15" s="342"/>
      <c r="Z15" s="342"/>
      <c r="AA15" s="342"/>
      <c r="AB15" s="342"/>
      <c r="AC15" s="342"/>
      <c r="AD15" s="343"/>
      <c r="AF15" s="30" t="str">
        <f>IF('2025参加申込書'!AL13="","",'2025参加申込書'!AL13)</f>
        <v/>
      </c>
      <c r="AG15" s="30" t="str">
        <f>IF('2025参加申込書'!AM13="","",'2025参加申込書'!AM13)</f>
        <v/>
      </c>
      <c r="AH15" s="30" t="str">
        <f>IF('2025参加申込書'!AN13="","",'2025参加申込書'!AN13)</f>
        <v/>
      </c>
      <c r="AI15" s="30" t="str">
        <f>IF('2025参加申込書'!AO13="","",'2025参加申込書'!AO13)</f>
        <v/>
      </c>
      <c r="AJ15" s="30" t="str">
        <f>IF('2025参加申込書'!AP13="","",'2025参加申込書'!AP13)</f>
        <v/>
      </c>
      <c r="AK15" s="30" t="str">
        <f>IF('2025参加申込書'!AQ13="","",'2025参加申込書'!AQ13)</f>
        <v/>
      </c>
    </row>
    <row r="16" spans="1:37" ht="13.5" customHeight="1" x14ac:dyDescent="0.15">
      <c r="A16" s="321" t="str">
        <f>IF(AG13="","",AG13)</f>
        <v/>
      </c>
      <c r="B16" s="284"/>
      <c r="C16" s="322"/>
      <c r="D16" s="321"/>
      <c r="E16" s="322"/>
      <c r="F16" s="333" t="str">
        <f>IF(AF13="","",AF13)</f>
        <v/>
      </c>
      <c r="G16" s="334"/>
      <c r="H16" s="7">
        <v>4</v>
      </c>
      <c r="I16" s="337" t="str">
        <f>IF(AND(AJ13="",AJ13=""),"",CONCATENATE(AJ13," ",AK13))</f>
        <v/>
      </c>
      <c r="J16" s="327"/>
      <c r="K16" s="327"/>
      <c r="L16" s="327"/>
      <c r="M16" s="327"/>
      <c r="N16" s="327"/>
      <c r="O16" s="327"/>
      <c r="P16" s="327"/>
      <c r="Q16" s="328"/>
      <c r="S16" s="338" t="str">
        <f>IF(AF37="","",AF37)</f>
        <v/>
      </c>
      <c r="T16" s="339"/>
      <c r="U16" s="7">
        <v>4</v>
      </c>
      <c r="V16" s="337" t="str">
        <f>IF(AH37="","",AH37)</f>
        <v/>
      </c>
      <c r="W16" s="327"/>
      <c r="X16" s="327"/>
      <c r="Y16" s="327"/>
      <c r="Z16" s="327"/>
      <c r="AA16" s="327"/>
      <c r="AB16" s="327"/>
      <c r="AC16" s="327"/>
      <c r="AD16" s="328"/>
      <c r="AF16" s="30" t="str">
        <f>IF('2025参加申込書'!AL14="","",'2025参加申込書'!AL14)</f>
        <v/>
      </c>
      <c r="AG16" s="30" t="str">
        <f>IF('2025参加申込書'!AM14="","",'2025参加申込書'!AM14)</f>
        <v/>
      </c>
      <c r="AH16" s="30" t="str">
        <f>IF('2025参加申込書'!AN14="","",'2025参加申込書'!AN14)</f>
        <v/>
      </c>
      <c r="AI16" s="30" t="str">
        <f>IF('2025参加申込書'!AO14="","",'2025参加申込書'!AO14)</f>
        <v/>
      </c>
      <c r="AJ16" s="30" t="str">
        <f>IF('2025参加申込書'!AP14="","",'2025参加申込書'!AP14)</f>
        <v/>
      </c>
      <c r="AK16" s="30" t="str">
        <f>IF('2025参加申込書'!AQ14="","",'2025参加申込書'!AQ14)</f>
        <v/>
      </c>
    </row>
    <row r="17" spans="1:37" ht="17.25" customHeight="1" x14ac:dyDescent="0.15">
      <c r="A17" s="323"/>
      <c r="B17" s="324"/>
      <c r="C17" s="325"/>
      <c r="D17" s="323"/>
      <c r="E17" s="325"/>
      <c r="F17" s="335"/>
      <c r="G17" s="336"/>
      <c r="H17" s="8"/>
      <c r="I17" s="342" t="str">
        <f>IF(AND(AH13="",AH13=""),"",CONCATENATE(AH13," ",AI13))</f>
        <v/>
      </c>
      <c r="J17" s="342"/>
      <c r="K17" s="342"/>
      <c r="L17" s="342"/>
      <c r="M17" s="342"/>
      <c r="N17" s="342"/>
      <c r="O17" s="342"/>
      <c r="P17" s="342"/>
      <c r="Q17" s="343"/>
      <c r="S17" s="340"/>
      <c r="T17" s="341"/>
      <c r="U17" s="8"/>
      <c r="V17" s="342" t="str">
        <f>IF(AG37="","",AG37)</f>
        <v/>
      </c>
      <c r="W17" s="342"/>
      <c r="X17" s="342"/>
      <c r="Y17" s="342"/>
      <c r="Z17" s="342"/>
      <c r="AA17" s="342"/>
      <c r="AB17" s="342"/>
      <c r="AC17" s="342"/>
      <c r="AD17" s="343"/>
      <c r="AF17" s="30" t="str">
        <f>IF('2025参加申込書'!AL15="","",'2025参加申込書'!AL15)</f>
        <v/>
      </c>
      <c r="AG17" s="30" t="str">
        <f>IF('2025参加申込書'!AM15="","",'2025参加申込書'!AM15)</f>
        <v/>
      </c>
      <c r="AH17" s="30" t="str">
        <f>IF('2025参加申込書'!AN15="","",'2025参加申込書'!AN15)</f>
        <v/>
      </c>
      <c r="AI17" s="30" t="str">
        <f>IF('2025参加申込書'!AO15="","",'2025参加申込書'!AO15)</f>
        <v/>
      </c>
      <c r="AJ17" s="30" t="str">
        <f>IF('2025参加申込書'!AP15="","",'2025参加申込書'!AP15)</f>
        <v/>
      </c>
      <c r="AK17" s="30" t="str">
        <f>IF('2025参加申込書'!AQ15="","",'2025参加申込書'!AQ15)</f>
        <v/>
      </c>
    </row>
    <row r="18" spans="1:37" ht="13.5" customHeight="1" x14ac:dyDescent="0.15">
      <c r="A18" s="321" t="str">
        <f>IF(AG14="","",AG14)</f>
        <v/>
      </c>
      <c r="B18" s="284"/>
      <c r="C18" s="322"/>
      <c r="D18" s="321"/>
      <c r="E18" s="322"/>
      <c r="F18" s="333" t="str">
        <f>IF(AF14="","",AF14)</f>
        <v/>
      </c>
      <c r="G18" s="334"/>
      <c r="H18" s="7">
        <v>5</v>
      </c>
      <c r="I18" s="337" t="str">
        <f>IF(AND(AJ14="",AJ14=""),"",CONCATENATE(AJ14," ",AK14))</f>
        <v/>
      </c>
      <c r="J18" s="327"/>
      <c r="K18" s="327"/>
      <c r="L18" s="327"/>
      <c r="M18" s="327"/>
      <c r="N18" s="327"/>
      <c r="O18" s="327"/>
      <c r="P18" s="327"/>
      <c r="Q18" s="328"/>
      <c r="S18" s="338" t="str">
        <f>IF(AF38="","",AF38)</f>
        <v/>
      </c>
      <c r="T18" s="339"/>
      <c r="U18" s="7">
        <v>5</v>
      </c>
      <c r="V18" s="337" t="str">
        <f>IF(AH38="","",AH38)</f>
        <v/>
      </c>
      <c r="W18" s="327"/>
      <c r="X18" s="327"/>
      <c r="Y18" s="327"/>
      <c r="Z18" s="327"/>
      <c r="AA18" s="327"/>
      <c r="AB18" s="327"/>
      <c r="AC18" s="327"/>
      <c r="AD18" s="328"/>
      <c r="AF18" s="30" t="str">
        <f>IF('2025参加申込書'!AL16="","",'2025参加申込書'!AL16)</f>
        <v/>
      </c>
      <c r="AG18" s="30" t="str">
        <f>IF('2025参加申込書'!AM16="","",'2025参加申込書'!AM16)</f>
        <v/>
      </c>
      <c r="AH18" s="30" t="str">
        <f>IF('2025参加申込書'!AN16="","",'2025参加申込書'!AN16)</f>
        <v/>
      </c>
      <c r="AI18" s="30" t="str">
        <f>IF('2025参加申込書'!AO16="","",'2025参加申込書'!AO16)</f>
        <v/>
      </c>
      <c r="AJ18" s="30" t="str">
        <f>IF('2025参加申込書'!AP16="","",'2025参加申込書'!AP16)</f>
        <v/>
      </c>
      <c r="AK18" s="30" t="str">
        <f>IF('2025参加申込書'!AQ16="","",'2025参加申込書'!AQ16)</f>
        <v/>
      </c>
    </row>
    <row r="19" spans="1:37" ht="17.25" customHeight="1" x14ac:dyDescent="0.15">
      <c r="A19" s="323"/>
      <c r="B19" s="324"/>
      <c r="C19" s="325"/>
      <c r="D19" s="323"/>
      <c r="E19" s="325"/>
      <c r="F19" s="335"/>
      <c r="G19" s="336"/>
      <c r="H19" s="8"/>
      <c r="I19" s="342" t="str">
        <f>IF(AND(AH14="",AH14=""),"",CONCATENATE(AH14," ",AI14))</f>
        <v/>
      </c>
      <c r="J19" s="342"/>
      <c r="K19" s="342"/>
      <c r="L19" s="342"/>
      <c r="M19" s="342"/>
      <c r="N19" s="342"/>
      <c r="O19" s="342"/>
      <c r="P19" s="342"/>
      <c r="Q19" s="343"/>
      <c r="S19" s="340"/>
      <c r="T19" s="341"/>
      <c r="U19" s="8"/>
      <c r="V19" s="342" t="str">
        <f>IF(AG38="","",AG38)</f>
        <v/>
      </c>
      <c r="W19" s="342"/>
      <c r="X19" s="342"/>
      <c r="Y19" s="342"/>
      <c r="Z19" s="342"/>
      <c r="AA19" s="342"/>
      <c r="AB19" s="342"/>
      <c r="AC19" s="342"/>
      <c r="AD19" s="343"/>
      <c r="AF19" s="30" t="str">
        <f>IF('2025参加申込書'!AL17="","",'2025参加申込書'!AL17)</f>
        <v/>
      </c>
      <c r="AG19" s="30" t="str">
        <f>IF('2025参加申込書'!AM17="","",'2025参加申込書'!AM17)</f>
        <v/>
      </c>
      <c r="AH19" s="30" t="str">
        <f>IF('2025参加申込書'!AN17="","",'2025参加申込書'!AN17)</f>
        <v/>
      </c>
      <c r="AI19" s="30" t="str">
        <f>IF('2025参加申込書'!AO17="","",'2025参加申込書'!AO17)</f>
        <v/>
      </c>
      <c r="AJ19" s="30" t="str">
        <f>IF('2025参加申込書'!AP17="","",'2025参加申込書'!AP17)</f>
        <v/>
      </c>
      <c r="AK19" s="30" t="str">
        <f>IF('2025参加申込書'!AQ17="","",'2025参加申込書'!AQ17)</f>
        <v/>
      </c>
    </row>
    <row r="20" spans="1:37" ht="13.5" customHeight="1" x14ac:dyDescent="0.15">
      <c r="A20" s="321" t="str">
        <f>IF(AG15="","",AG15)</f>
        <v/>
      </c>
      <c r="B20" s="284"/>
      <c r="C20" s="322"/>
      <c r="D20" s="321"/>
      <c r="E20" s="322"/>
      <c r="F20" s="333" t="str">
        <f>IF(AF15="","",AF15)</f>
        <v/>
      </c>
      <c r="G20" s="334"/>
      <c r="H20" s="7">
        <v>6</v>
      </c>
      <c r="I20" s="337" t="str">
        <f>IF(AND(AJ15="",AJ15=""),"",CONCATENATE(AJ15," ",AK15))</f>
        <v/>
      </c>
      <c r="J20" s="327"/>
      <c r="K20" s="327"/>
      <c r="L20" s="327"/>
      <c r="M20" s="327"/>
      <c r="N20" s="327"/>
      <c r="O20" s="327"/>
      <c r="P20" s="327"/>
      <c r="Q20" s="328"/>
      <c r="S20" s="338" t="str">
        <f>IF(AF39="","",AF39)</f>
        <v/>
      </c>
      <c r="T20" s="339"/>
      <c r="U20" s="7">
        <v>6</v>
      </c>
      <c r="V20" s="337" t="str">
        <f>IF(AH39="","",AH39)</f>
        <v/>
      </c>
      <c r="W20" s="327"/>
      <c r="X20" s="327"/>
      <c r="Y20" s="327"/>
      <c r="Z20" s="327"/>
      <c r="AA20" s="327"/>
      <c r="AB20" s="327"/>
      <c r="AC20" s="327"/>
      <c r="AD20" s="328"/>
      <c r="AF20" s="30" t="str">
        <f>IF('2025参加申込書'!AL18="","",'2025参加申込書'!AL18)</f>
        <v/>
      </c>
      <c r="AG20" s="30" t="str">
        <f>IF('2025参加申込書'!AM18="","",'2025参加申込書'!AM18)</f>
        <v/>
      </c>
      <c r="AH20" s="30" t="str">
        <f>IF('2025参加申込書'!AN18="","",'2025参加申込書'!AN18)</f>
        <v/>
      </c>
      <c r="AI20" s="30" t="str">
        <f>IF('2025参加申込書'!AO18="","",'2025参加申込書'!AO18)</f>
        <v/>
      </c>
      <c r="AJ20" s="30" t="str">
        <f>IF('2025参加申込書'!AP18="","",'2025参加申込書'!AP18)</f>
        <v/>
      </c>
      <c r="AK20" s="30" t="str">
        <f>IF('2025参加申込書'!AQ18="","",'2025参加申込書'!AQ18)</f>
        <v/>
      </c>
    </row>
    <row r="21" spans="1:37" ht="17.25" customHeight="1" x14ac:dyDescent="0.15">
      <c r="A21" s="323"/>
      <c r="B21" s="324"/>
      <c r="C21" s="325"/>
      <c r="D21" s="323"/>
      <c r="E21" s="325"/>
      <c r="F21" s="335"/>
      <c r="G21" s="336"/>
      <c r="H21" s="8"/>
      <c r="I21" s="342" t="str">
        <f>IF(AND(AH15="",AH15=""),"",CONCATENATE(AH15," ",AI15))</f>
        <v/>
      </c>
      <c r="J21" s="342"/>
      <c r="K21" s="342"/>
      <c r="L21" s="342"/>
      <c r="M21" s="342"/>
      <c r="N21" s="342"/>
      <c r="O21" s="342"/>
      <c r="P21" s="342"/>
      <c r="Q21" s="343"/>
      <c r="S21" s="340"/>
      <c r="T21" s="341"/>
      <c r="U21" s="8"/>
      <c r="V21" s="342" t="str">
        <f>IF(AG39="","",AG39)</f>
        <v/>
      </c>
      <c r="W21" s="342"/>
      <c r="X21" s="342"/>
      <c r="Y21" s="342"/>
      <c r="Z21" s="342"/>
      <c r="AA21" s="342"/>
      <c r="AB21" s="342"/>
      <c r="AC21" s="342"/>
      <c r="AD21" s="343"/>
      <c r="AF21" s="30" t="str">
        <f>IF('2025参加申込書'!AL19="","",'2025参加申込書'!AL19)</f>
        <v/>
      </c>
      <c r="AG21" s="30" t="str">
        <f>IF('2025参加申込書'!AM19="","",'2025参加申込書'!AM19)</f>
        <v/>
      </c>
      <c r="AH21" s="30" t="str">
        <f>IF('2025参加申込書'!AN19="","",'2025参加申込書'!AN19)</f>
        <v/>
      </c>
      <c r="AI21" s="30" t="str">
        <f>IF('2025参加申込書'!AO19="","",'2025参加申込書'!AO19)</f>
        <v/>
      </c>
      <c r="AJ21" s="30" t="str">
        <f>IF('2025参加申込書'!AP19="","",'2025参加申込書'!AP19)</f>
        <v/>
      </c>
      <c r="AK21" s="30" t="str">
        <f>IF('2025参加申込書'!AQ19="","",'2025参加申込書'!AQ19)</f>
        <v/>
      </c>
    </row>
    <row r="22" spans="1:37" ht="13.5" customHeight="1" x14ac:dyDescent="0.15">
      <c r="A22" s="321" t="str">
        <f>IF(AG16="","",AG16)</f>
        <v/>
      </c>
      <c r="B22" s="284"/>
      <c r="C22" s="322"/>
      <c r="D22" s="321"/>
      <c r="E22" s="322"/>
      <c r="F22" s="333" t="str">
        <f>IF(AF16="","",AF16)</f>
        <v/>
      </c>
      <c r="G22" s="334"/>
      <c r="H22" s="7">
        <v>7</v>
      </c>
      <c r="I22" s="337" t="str">
        <f>IF(AND(AJ16="",AJ16=""),"",CONCATENATE(AJ16," ",AK16))</f>
        <v/>
      </c>
      <c r="J22" s="327"/>
      <c r="K22" s="327"/>
      <c r="L22" s="327"/>
      <c r="M22" s="327"/>
      <c r="N22" s="327"/>
      <c r="O22" s="327"/>
      <c r="P22" s="327"/>
      <c r="Q22" s="328"/>
      <c r="S22" s="9"/>
      <c r="T22" s="9"/>
      <c r="U22" s="9"/>
      <c r="V22" s="10"/>
      <c r="W22" s="10"/>
      <c r="X22" s="10"/>
      <c r="Y22" s="10"/>
      <c r="Z22" s="10"/>
      <c r="AA22" s="10"/>
      <c r="AB22" s="10"/>
      <c r="AC22" s="10"/>
      <c r="AD22" s="10"/>
      <c r="AF22" s="30" t="str">
        <f>IF('2025参加申込書'!AL20="","",'2025参加申込書'!AL20)</f>
        <v/>
      </c>
      <c r="AG22" s="30" t="str">
        <f>IF('2025参加申込書'!AM20="","",'2025参加申込書'!AM20)</f>
        <v/>
      </c>
      <c r="AH22" s="30" t="str">
        <f>IF('2025参加申込書'!AN20="","",'2025参加申込書'!AN20)</f>
        <v/>
      </c>
      <c r="AI22" s="30" t="str">
        <f>IF('2025参加申込書'!AO20="","",'2025参加申込書'!AO20)</f>
        <v/>
      </c>
      <c r="AJ22" s="30" t="str">
        <f>IF('2025参加申込書'!AP20="","",'2025参加申込書'!AP20)</f>
        <v/>
      </c>
      <c r="AK22" s="30" t="str">
        <f>IF('2025参加申込書'!AQ20="","",'2025参加申込書'!AQ20)</f>
        <v/>
      </c>
    </row>
    <row r="23" spans="1:37" ht="17.25" customHeight="1" x14ac:dyDescent="0.15">
      <c r="A23" s="323"/>
      <c r="B23" s="324"/>
      <c r="C23" s="325"/>
      <c r="D23" s="323"/>
      <c r="E23" s="325"/>
      <c r="F23" s="335"/>
      <c r="G23" s="336"/>
      <c r="H23" s="8"/>
      <c r="I23" s="342" t="str">
        <f>IF(AND(AH16="",AH16=""),"",CONCATENATE(AH16," ",AI16))</f>
        <v/>
      </c>
      <c r="J23" s="342"/>
      <c r="K23" s="342"/>
      <c r="L23" s="342"/>
      <c r="M23" s="342"/>
      <c r="N23" s="342"/>
      <c r="O23" s="342"/>
      <c r="P23" s="342"/>
      <c r="Q23" s="343"/>
      <c r="S23" s="11" t="s">
        <v>84</v>
      </c>
      <c r="T23" s="12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F23" s="30" t="str">
        <f>IF('2025参加申込書'!AL21="","",'2025参加申込書'!AL21)</f>
        <v/>
      </c>
      <c r="AG23" s="30" t="str">
        <f>IF('2025参加申込書'!AM21="","",'2025参加申込書'!AM21)</f>
        <v/>
      </c>
      <c r="AH23" s="30" t="str">
        <f>IF('2025参加申込書'!AN21="","",'2025参加申込書'!AN21)</f>
        <v/>
      </c>
      <c r="AI23" s="30" t="str">
        <f>IF('2025参加申込書'!AO21="","",'2025参加申込書'!AO21)</f>
        <v/>
      </c>
      <c r="AJ23" s="30" t="str">
        <f>IF('2025参加申込書'!AP21="","",'2025参加申込書'!AP21)</f>
        <v/>
      </c>
      <c r="AK23" s="30" t="str">
        <f>IF('2025参加申込書'!AQ21="","",'2025参加申込書'!AQ21)</f>
        <v/>
      </c>
    </row>
    <row r="24" spans="1:37" ht="13.5" customHeight="1" x14ac:dyDescent="0.15">
      <c r="A24" s="321" t="str">
        <f>IF(AG17="","",AG17)</f>
        <v/>
      </c>
      <c r="B24" s="284"/>
      <c r="C24" s="322"/>
      <c r="D24" s="321"/>
      <c r="E24" s="322"/>
      <c r="F24" s="333" t="str">
        <f>IF(AF17="","",AF17)</f>
        <v/>
      </c>
      <c r="G24" s="334"/>
      <c r="H24" s="7">
        <v>8</v>
      </c>
      <c r="I24" s="337" t="str">
        <f>IF(AND(AJ17="",AJ17=""),"",CONCATENATE(AJ17," ",AK17))</f>
        <v/>
      </c>
      <c r="J24" s="327"/>
      <c r="K24" s="327"/>
      <c r="L24" s="327"/>
      <c r="M24" s="327"/>
      <c r="N24" s="327"/>
      <c r="O24" s="327"/>
      <c r="P24" s="327"/>
      <c r="Q24" s="328"/>
      <c r="S24" s="14"/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7"/>
      <c r="AF24" s="30" t="str">
        <f>IF('2025参加申込書'!AL22="","",'2025参加申込書'!AL22)</f>
        <v/>
      </c>
      <c r="AG24" s="30" t="str">
        <f>IF('2025参加申込書'!AM22="","",'2025参加申込書'!AM22)</f>
        <v/>
      </c>
      <c r="AH24" s="30" t="str">
        <f>IF('2025参加申込書'!AN22="","",'2025参加申込書'!AN22)</f>
        <v/>
      </c>
      <c r="AI24" s="30" t="str">
        <f>IF('2025参加申込書'!AO22="","",'2025参加申込書'!AO22)</f>
        <v/>
      </c>
      <c r="AJ24" s="30" t="str">
        <f>IF('2025参加申込書'!AP22="","",'2025参加申込書'!AP22)</f>
        <v/>
      </c>
      <c r="AK24" s="30" t="str">
        <f>IF('2025参加申込書'!AQ22="","",'2025参加申込書'!AQ22)</f>
        <v/>
      </c>
    </row>
    <row r="25" spans="1:37" ht="17.25" customHeight="1" x14ac:dyDescent="0.15">
      <c r="A25" s="323"/>
      <c r="B25" s="324"/>
      <c r="C25" s="325"/>
      <c r="D25" s="323"/>
      <c r="E25" s="325"/>
      <c r="F25" s="335"/>
      <c r="G25" s="336"/>
      <c r="H25" s="8"/>
      <c r="I25" s="342" t="str">
        <f>IF(AND(AH17="",AH17=""),"",CONCATENATE(AH17," ",AI17))</f>
        <v/>
      </c>
      <c r="J25" s="342"/>
      <c r="K25" s="342"/>
      <c r="L25" s="342"/>
      <c r="M25" s="342"/>
      <c r="N25" s="342"/>
      <c r="O25" s="342"/>
      <c r="P25" s="342"/>
      <c r="Q25" s="343"/>
      <c r="S25" s="18" t="s">
        <v>85</v>
      </c>
      <c r="T25" s="19" t="s">
        <v>86</v>
      </c>
      <c r="U25" s="20"/>
      <c r="V25" s="20"/>
      <c r="W25" s="20"/>
      <c r="X25" s="20"/>
      <c r="Y25" s="20"/>
      <c r="Z25" s="20"/>
      <c r="AA25" s="20"/>
      <c r="AB25" s="20"/>
      <c r="AC25" s="20"/>
      <c r="AD25" s="21"/>
      <c r="AF25" s="30" t="str">
        <f>IF('2025参加申込書'!AL23="","",'2025参加申込書'!AL23)</f>
        <v/>
      </c>
      <c r="AG25" s="30" t="str">
        <f>IF('2025参加申込書'!AM23="","",'2025参加申込書'!AM23)</f>
        <v/>
      </c>
      <c r="AH25" s="30" t="str">
        <f>IF('2025参加申込書'!AN23="","",'2025参加申込書'!AN23)</f>
        <v/>
      </c>
      <c r="AI25" s="30" t="str">
        <f>IF('2025参加申込書'!AO23="","",'2025参加申込書'!AO23)</f>
        <v/>
      </c>
      <c r="AJ25" s="30" t="str">
        <f>IF('2025参加申込書'!AP23="","",'2025参加申込書'!AP23)</f>
        <v/>
      </c>
      <c r="AK25" s="30" t="str">
        <f>IF('2025参加申込書'!AQ23="","",'2025参加申込書'!AQ23)</f>
        <v/>
      </c>
    </row>
    <row r="26" spans="1:37" ht="13.5" customHeight="1" x14ac:dyDescent="0.15">
      <c r="A26" s="321" t="str">
        <f>IF(AG18="","",AG18)</f>
        <v/>
      </c>
      <c r="B26" s="284"/>
      <c r="C26" s="322"/>
      <c r="D26" s="321"/>
      <c r="E26" s="322"/>
      <c r="F26" s="333" t="str">
        <f>IF(AF18="","",AF18)</f>
        <v/>
      </c>
      <c r="G26" s="334"/>
      <c r="H26" s="7">
        <v>9</v>
      </c>
      <c r="I26" s="337" t="str">
        <f>IF(AND(AJ18="",AJ18=""),"",CONCATENATE(AJ18," ",AK18))</f>
        <v/>
      </c>
      <c r="J26" s="327"/>
      <c r="K26" s="327"/>
      <c r="L26" s="327"/>
      <c r="M26" s="327"/>
      <c r="N26" s="327"/>
      <c r="O26" s="327"/>
      <c r="P26" s="327"/>
      <c r="Q26" s="328"/>
      <c r="S26" s="18"/>
      <c r="T26" s="19" t="s">
        <v>87</v>
      </c>
      <c r="U26" s="22"/>
      <c r="V26" s="19"/>
      <c r="W26" s="19"/>
      <c r="X26" s="19"/>
      <c r="Y26" s="19"/>
      <c r="Z26" s="19"/>
      <c r="AA26" s="19"/>
      <c r="AB26" s="19"/>
      <c r="AC26" s="19"/>
      <c r="AD26" s="23"/>
      <c r="AF26" s="30" t="str">
        <f>IF('2025参加申込書'!AL24="","",'2025参加申込書'!AL24)</f>
        <v/>
      </c>
      <c r="AG26" s="30" t="str">
        <f>IF('2025参加申込書'!AM24="","",'2025参加申込書'!AM24)</f>
        <v/>
      </c>
      <c r="AH26" s="30" t="str">
        <f>IF('2025参加申込書'!AN24="","",'2025参加申込書'!AN24)</f>
        <v/>
      </c>
      <c r="AI26" s="30" t="str">
        <f>IF('2025参加申込書'!AO24="","",'2025参加申込書'!AO24)</f>
        <v/>
      </c>
      <c r="AJ26" s="30" t="str">
        <f>IF('2025参加申込書'!AP24="","",'2025参加申込書'!AP24)</f>
        <v/>
      </c>
      <c r="AK26" s="30" t="str">
        <f>IF('2025参加申込書'!AQ24="","",'2025参加申込書'!AQ24)</f>
        <v/>
      </c>
    </row>
    <row r="27" spans="1:37" ht="17.25" customHeight="1" x14ac:dyDescent="0.15">
      <c r="A27" s="323"/>
      <c r="B27" s="324"/>
      <c r="C27" s="325"/>
      <c r="D27" s="323"/>
      <c r="E27" s="325"/>
      <c r="F27" s="335"/>
      <c r="G27" s="336"/>
      <c r="H27" s="8"/>
      <c r="I27" s="342" t="str">
        <f>IF(AND(AH18="",AH18=""),"",CONCATENATE(AH18," ",AI18))</f>
        <v/>
      </c>
      <c r="J27" s="342"/>
      <c r="K27" s="342"/>
      <c r="L27" s="342"/>
      <c r="M27" s="342"/>
      <c r="N27" s="342"/>
      <c r="O27" s="342"/>
      <c r="P27" s="342"/>
      <c r="Q27" s="343"/>
      <c r="S27" s="18"/>
      <c r="T27" s="19" t="s">
        <v>88</v>
      </c>
      <c r="U27" s="20"/>
      <c r="V27" s="20"/>
      <c r="W27" s="20"/>
      <c r="X27" s="20"/>
      <c r="Y27" s="20"/>
      <c r="Z27" s="20"/>
      <c r="AA27" s="20"/>
      <c r="AB27" s="20"/>
      <c r="AC27" s="20"/>
      <c r="AD27" s="21"/>
      <c r="AF27" s="30" t="str">
        <f>IF('2025参加申込書'!AL25="","",'2025参加申込書'!AL25)</f>
        <v/>
      </c>
      <c r="AG27" s="30" t="str">
        <f>IF('2025参加申込書'!AM25="","",'2025参加申込書'!AM25)</f>
        <v/>
      </c>
      <c r="AH27" s="30" t="str">
        <f>IF('2025参加申込書'!AN25="","",'2025参加申込書'!AN25)</f>
        <v/>
      </c>
      <c r="AI27" s="30" t="str">
        <f>IF('2025参加申込書'!AO25="","",'2025参加申込書'!AO25)</f>
        <v/>
      </c>
      <c r="AJ27" s="30" t="str">
        <f>IF('2025参加申込書'!AP25="","",'2025参加申込書'!AP25)</f>
        <v/>
      </c>
      <c r="AK27" s="30" t="str">
        <f>IF('2025参加申込書'!AQ25="","",'2025参加申込書'!AQ25)</f>
        <v/>
      </c>
    </row>
    <row r="28" spans="1:37" ht="13.5" customHeight="1" x14ac:dyDescent="0.15">
      <c r="A28" s="321" t="str">
        <f>IF(AG19="","",AG19)</f>
        <v/>
      </c>
      <c r="B28" s="284"/>
      <c r="C28" s="322"/>
      <c r="D28" s="321"/>
      <c r="E28" s="322"/>
      <c r="F28" s="333" t="str">
        <f>IF(AF19="","",AF19)</f>
        <v/>
      </c>
      <c r="G28" s="334"/>
      <c r="H28" s="7">
        <v>10</v>
      </c>
      <c r="I28" s="337" t="str">
        <f>IF(AND(AJ19="",AJ19=""),"",CONCATENATE(AJ19," ",AK19))</f>
        <v/>
      </c>
      <c r="J28" s="327"/>
      <c r="K28" s="327"/>
      <c r="L28" s="327"/>
      <c r="M28" s="327"/>
      <c r="N28" s="327"/>
      <c r="O28" s="327"/>
      <c r="P28" s="327"/>
      <c r="Q28" s="328"/>
      <c r="S28" s="18" t="s">
        <v>89</v>
      </c>
      <c r="T28" s="19" t="s">
        <v>90</v>
      </c>
      <c r="U28" s="22"/>
      <c r="V28" s="19"/>
      <c r="W28" s="19"/>
      <c r="X28" s="19"/>
      <c r="Y28" s="19"/>
      <c r="Z28" s="19"/>
      <c r="AA28" s="19"/>
      <c r="AB28" s="19"/>
      <c r="AC28" s="19"/>
      <c r="AD28" s="23"/>
      <c r="AF28" s="30" t="str">
        <f>IF('2025参加申込書'!AL26="","",'2025参加申込書'!AL26)</f>
        <v/>
      </c>
      <c r="AG28" s="30" t="str">
        <f>IF('2025参加申込書'!AM26="","",'2025参加申込書'!AM26)</f>
        <v/>
      </c>
      <c r="AH28" s="30" t="str">
        <f>IF('2025参加申込書'!AN26="","",'2025参加申込書'!AN26)</f>
        <v/>
      </c>
      <c r="AI28" s="30" t="str">
        <f>IF('2025参加申込書'!AO26="","",'2025参加申込書'!AO26)</f>
        <v/>
      </c>
      <c r="AJ28" s="30" t="str">
        <f>IF('2025参加申込書'!AP26="","",'2025参加申込書'!AP26)</f>
        <v/>
      </c>
      <c r="AK28" s="30" t="str">
        <f>IF('2025参加申込書'!AQ26="","",'2025参加申込書'!AQ26)</f>
        <v/>
      </c>
    </row>
    <row r="29" spans="1:37" ht="17.25" customHeight="1" x14ac:dyDescent="0.15">
      <c r="A29" s="323"/>
      <c r="B29" s="324"/>
      <c r="C29" s="325"/>
      <c r="D29" s="323"/>
      <c r="E29" s="325"/>
      <c r="F29" s="335"/>
      <c r="G29" s="336"/>
      <c r="H29" s="8"/>
      <c r="I29" s="342" t="str">
        <f>IF(AND(AH19="",AH19=""),"",CONCATENATE(AH19," ",AI19))</f>
        <v/>
      </c>
      <c r="J29" s="342"/>
      <c r="K29" s="342"/>
      <c r="L29" s="342"/>
      <c r="M29" s="342"/>
      <c r="N29" s="342"/>
      <c r="O29" s="342"/>
      <c r="P29" s="342"/>
      <c r="Q29" s="343"/>
      <c r="S29" s="18"/>
      <c r="T29" s="19" t="s">
        <v>91</v>
      </c>
      <c r="U29" s="20"/>
      <c r="V29" s="20"/>
      <c r="W29" s="20"/>
      <c r="X29" s="20"/>
      <c r="Y29" s="20"/>
      <c r="Z29" s="20"/>
      <c r="AA29" s="20"/>
      <c r="AB29" s="20"/>
      <c r="AC29" s="20"/>
      <c r="AD29" s="21"/>
      <c r="AF29" s="30" t="str">
        <f>IF('2025参加申込書'!AL27="","",'2025参加申込書'!AL27)</f>
        <v/>
      </c>
      <c r="AG29" s="30" t="str">
        <f>IF('2025参加申込書'!AM27="","",'2025参加申込書'!AM27)</f>
        <v/>
      </c>
      <c r="AH29" s="30" t="str">
        <f>IF('2025参加申込書'!AN27="","",'2025参加申込書'!AN27)</f>
        <v/>
      </c>
      <c r="AI29" s="30" t="str">
        <f>IF('2025参加申込書'!AO27="","",'2025参加申込書'!AO27)</f>
        <v/>
      </c>
      <c r="AJ29" s="30" t="str">
        <f>IF('2025参加申込書'!AP27="","",'2025参加申込書'!AP27)</f>
        <v/>
      </c>
      <c r="AK29" s="30" t="str">
        <f>IF('2025参加申込書'!AQ27="","",'2025参加申込書'!AQ27)</f>
        <v/>
      </c>
    </row>
    <row r="30" spans="1:37" ht="13.5" customHeight="1" x14ac:dyDescent="0.15">
      <c r="A30" s="321" t="str">
        <f>IF(AG20="","",AG20)</f>
        <v/>
      </c>
      <c r="B30" s="284"/>
      <c r="C30" s="322"/>
      <c r="D30" s="321"/>
      <c r="E30" s="322"/>
      <c r="F30" s="333" t="str">
        <f>IF(AF20="","",AF20)</f>
        <v/>
      </c>
      <c r="G30" s="334"/>
      <c r="H30" s="7">
        <v>11</v>
      </c>
      <c r="I30" s="337" t="str">
        <f>IF(AND(AJ20="",AJ20=""),"",CONCATENATE(AJ20," ",AK20))</f>
        <v/>
      </c>
      <c r="J30" s="327"/>
      <c r="K30" s="327"/>
      <c r="L30" s="327"/>
      <c r="M30" s="327"/>
      <c r="N30" s="327"/>
      <c r="O30" s="327"/>
      <c r="P30" s="327"/>
      <c r="Q30" s="328"/>
      <c r="S30" s="18" t="s">
        <v>92</v>
      </c>
      <c r="T30" s="19" t="s">
        <v>93</v>
      </c>
      <c r="U30" s="22"/>
      <c r="V30" s="19"/>
      <c r="W30" s="19"/>
      <c r="X30" s="19"/>
      <c r="Y30" s="19"/>
      <c r="Z30" s="19"/>
      <c r="AA30" s="19"/>
      <c r="AB30" s="19"/>
      <c r="AC30" s="19"/>
      <c r="AD30" s="23"/>
    </row>
    <row r="31" spans="1:37" ht="17.25" customHeight="1" x14ac:dyDescent="0.15">
      <c r="A31" s="323"/>
      <c r="B31" s="324"/>
      <c r="C31" s="325"/>
      <c r="D31" s="323"/>
      <c r="E31" s="325"/>
      <c r="F31" s="335"/>
      <c r="G31" s="336"/>
      <c r="H31" s="8"/>
      <c r="I31" s="342" t="str">
        <f>IF(AND(AH20="",AH20=""),"",CONCATENATE(AH20," ",AI20))</f>
        <v/>
      </c>
      <c r="J31" s="342"/>
      <c r="K31" s="342"/>
      <c r="L31" s="342"/>
      <c r="M31" s="342"/>
      <c r="N31" s="342"/>
      <c r="O31" s="342"/>
      <c r="P31" s="342"/>
      <c r="Q31" s="343"/>
      <c r="S31" s="18" t="s">
        <v>94</v>
      </c>
      <c r="T31" s="19" t="s">
        <v>95</v>
      </c>
      <c r="U31" s="20"/>
      <c r="V31" s="20"/>
      <c r="W31" s="20"/>
      <c r="X31" s="20"/>
      <c r="Y31" s="20"/>
      <c r="Z31" s="20"/>
      <c r="AA31" s="20"/>
      <c r="AB31" s="20"/>
      <c r="AC31" s="20"/>
      <c r="AD31" s="21"/>
    </row>
    <row r="32" spans="1:37" ht="13.5" customHeight="1" x14ac:dyDescent="0.15">
      <c r="A32" s="321" t="str">
        <f>IF(AG21="","",AG21)</f>
        <v/>
      </c>
      <c r="B32" s="284"/>
      <c r="C32" s="322"/>
      <c r="D32" s="321"/>
      <c r="E32" s="322"/>
      <c r="F32" s="333" t="str">
        <f>IF(AF21="","",AF21)</f>
        <v/>
      </c>
      <c r="G32" s="334"/>
      <c r="H32" s="7">
        <v>12</v>
      </c>
      <c r="I32" s="337" t="str">
        <f>IF(AND(AJ21="",AJ21=""),"",CONCATENATE(AJ21," ",AK21))</f>
        <v/>
      </c>
      <c r="J32" s="327"/>
      <c r="K32" s="327"/>
      <c r="L32" s="327"/>
      <c r="M32" s="327"/>
      <c r="N32" s="327"/>
      <c r="O32" s="327"/>
      <c r="P32" s="327"/>
      <c r="Q32" s="328"/>
      <c r="S32" s="18" t="s">
        <v>96</v>
      </c>
      <c r="T32" s="19" t="s">
        <v>97</v>
      </c>
      <c r="U32" s="22"/>
      <c r="V32" s="19"/>
      <c r="W32" s="19"/>
      <c r="X32" s="19"/>
      <c r="Y32" s="19"/>
      <c r="Z32" s="19"/>
      <c r="AA32" s="19"/>
      <c r="AB32" s="19"/>
      <c r="AC32" s="19"/>
      <c r="AD32" s="23"/>
      <c r="AF32" s="1" t="s">
        <v>69</v>
      </c>
    </row>
    <row r="33" spans="1:34" ht="17.25" customHeight="1" x14ac:dyDescent="0.15">
      <c r="A33" s="323"/>
      <c r="B33" s="324"/>
      <c r="C33" s="325"/>
      <c r="D33" s="323"/>
      <c r="E33" s="325"/>
      <c r="F33" s="335"/>
      <c r="G33" s="336"/>
      <c r="H33" s="8"/>
      <c r="I33" s="342" t="str">
        <f>IF(AND(AH21="",AH21=""),"",CONCATENATE(AH21," ",AI21))</f>
        <v/>
      </c>
      <c r="J33" s="342"/>
      <c r="K33" s="342"/>
      <c r="L33" s="342"/>
      <c r="M33" s="342"/>
      <c r="N33" s="342"/>
      <c r="O33" s="342"/>
      <c r="P33" s="342"/>
      <c r="Q33" s="343"/>
      <c r="S33" s="18"/>
      <c r="T33" s="19" t="s">
        <v>98</v>
      </c>
      <c r="U33" s="20"/>
      <c r="V33" s="20"/>
      <c r="W33" s="20"/>
      <c r="X33" s="20"/>
      <c r="Y33" s="20"/>
      <c r="Z33" s="20"/>
      <c r="AA33" s="20"/>
      <c r="AB33" s="20"/>
      <c r="AC33" s="20"/>
      <c r="AD33" s="21"/>
      <c r="AF33" s="1" t="s">
        <v>99</v>
      </c>
      <c r="AG33" s="1" t="s">
        <v>100</v>
      </c>
      <c r="AH33" s="1" t="s">
        <v>101</v>
      </c>
    </row>
    <row r="34" spans="1:34" ht="13.5" customHeight="1" x14ac:dyDescent="0.15">
      <c r="A34" s="321" t="str">
        <f>IF(AG22="","",AG22)</f>
        <v/>
      </c>
      <c r="B34" s="284"/>
      <c r="C34" s="322"/>
      <c r="D34" s="321"/>
      <c r="E34" s="322"/>
      <c r="F34" s="333" t="str">
        <f>IF(AF22="","",AF22)</f>
        <v/>
      </c>
      <c r="G34" s="334"/>
      <c r="H34" s="7">
        <v>13</v>
      </c>
      <c r="I34" s="337" t="str">
        <f>IF(AND(AJ22="",AJ22=""),"",CONCATENATE(AJ22," ",AK22))</f>
        <v/>
      </c>
      <c r="J34" s="327"/>
      <c r="K34" s="327"/>
      <c r="L34" s="327"/>
      <c r="M34" s="327"/>
      <c r="N34" s="327"/>
      <c r="O34" s="327"/>
      <c r="P34" s="327"/>
      <c r="Q34" s="328"/>
      <c r="S34" s="18" t="s">
        <v>102</v>
      </c>
      <c r="T34" s="19" t="s">
        <v>103</v>
      </c>
      <c r="U34" s="22"/>
      <c r="V34" s="19"/>
      <c r="W34" s="19"/>
      <c r="X34" s="19"/>
      <c r="Y34" s="19"/>
      <c r="Z34" s="19"/>
      <c r="AA34" s="19"/>
      <c r="AB34" s="19"/>
      <c r="AC34" s="19"/>
      <c r="AD34" s="23"/>
      <c r="AF34" s="30" t="str">
        <f>IF('2025参加申込書'!B18="","",'2025参加申込書'!B18)</f>
        <v>監督</v>
      </c>
      <c r="AG34" s="30" t="str">
        <f>IF('2025参加申込書'!G18="","",'2025参加申込書'!G18)</f>
        <v/>
      </c>
      <c r="AH34" s="30" t="str">
        <f>IF('2025参加申込書'!O18="","",'2025参加申込書'!O18)</f>
        <v/>
      </c>
    </row>
    <row r="35" spans="1:34" ht="17.25" customHeight="1" x14ac:dyDescent="0.15">
      <c r="A35" s="323"/>
      <c r="B35" s="324"/>
      <c r="C35" s="325"/>
      <c r="D35" s="323"/>
      <c r="E35" s="325"/>
      <c r="F35" s="335"/>
      <c r="G35" s="336"/>
      <c r="H35" s="24"/>
      <c r="I35" s="344" t="str">
        <f>IF(AND(AH22="",AH22=""),"",CONCATENATE(AH22," ",AI22))</f>
        <v/>
      </c>
      <c r="J35" s="344"/>
      <c r="K35" s="344"/>
      <c r="L35" s="344"/>
      <c r="M35" s="344"/>
      <c r="N35" s="344"/>
      <c r="O35" s="344"/>
      <c r="P35" s="344"/>
      <c r="Q35" s="345"/>
      <c r="S35" s="25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8"/>
      <c r="AF35" s="30" t="str">
        <f>IF('2025参加申込書'!B19="","",'2025参加申込書'!B19)</f>
        <v/>
      </c>
      <c r="AG35" s="30" t="str">
        <f>IF('2025参加申込書'!G19="","",'2025参加申込書'!G19)</f>
        <v/>
      </c>
      <c r="AH35" s="30" t="str">
        <f>IF('2025参加申込書'!O19="","",'2025参加申込書'!O19)</f>
        <v/>
      </c>
    </row>
    <row r="36" spans="1:34" ht="13.5" customHeight="1" x14ac:dyDescent="0.15">
      <c r="A36" s="321" t="str">
        <f>IF(AG23="","",AG23)</f>
        <v/>
      </c>
      <c r="B36" s="284"/>
      <c r="C36" s="322"/>
      <c r="D36" s="321"/>
      <c r="E36" s="322"/>
      <c r="F36" s="333" t="str">
        <f>IF(AF23="","",AF23)</f>
        <v/>
      </c>
      <c r="G36" s="334"/>
      <c r="H36" s="7">
        <v>14</v>
      </c>
      <c r="I36" s="337" t="str">
        <f>IF(AND(AJ23="",AJ23=""),"",CONCATENATE(AJ23," ",AK23))</f>
        <v/>
      </c>
      <c r="J36" s="327"/>
      <c r="K36" s="327"/>
      <c r="L36" s="327"/>
      <c r="M36" s="327"/>
      <c r="N36" s="327"/>
      <c r="O36" s="327"/>
      <c r="P36" s="327"/>
      <c r="Q36" s="328"/>
      <c r="S36" s="12"/>
      <c r="T36" s="12"/>
      <c r="U36" s="12"/>
      <c r="V36" s="29"/>
      <c r="W36" s="29"/>
      <c r="X36" s="29"/>
      <c r="Y36" s="29"/>
      <c r="Z36" s="29"/>
      <c r="AA36" s="29"/>
      <c r="AB36" s="29"/>
      <c r="AC36" s="29"/>
      <c r="AD36" s="29"/>
      <c r="AF36" s="30" t="str">
        <f>IF('2025参加申込書'!B20="","",'2025参加申込書'!B20)</f>
        <v/>
      </c>
      <c r="AG36" s="30" t="str">
        <f>IF('2025参加申込書'!G20="","",'2025参加申込書'!G20)</f>
        <v/>
      </c>
      <c r="AH36" s="30" t="str">
        <f>IF('2025参加申込書'!O20="","",'2025参加申込書'!O20)</f>
        <v/>
      </c>
    </row>
    <row r="37" spans="1:34" ht="17.25" customHeight="1" x14ac:dyDescent="0.15">
      <c r="A37" s="323"/>
      <c r="B37" s="324"/>
      <c r="C37" s="325"/>
      <c r="D37" s="323"/>
      <c r="E37" s="325"/>
      <c r="F37" s="335"/>
      <c r="G37" s="336"/>
      <c r="H37" s="24"/>
      <c r="I37" s="344" t="str">
        <f>IF(AND(AH23="",AH23=""),"",CONCATENATE(AH23," ",AI23))</f>
        <v/>
      </c>
      <c r="J37" s="344"/>
      <c r="K37" s="344"/>
      <c r="L37" s="344"/>
      <c r="M37" s="344"/>
      <c r="N37" s="344"/>
      <c r="O37" s="344"/>
      <c r="P37" s="344"/>
      <c r="Q37" s="345"/>
      <c r="S37" s="11" t="s">
        <v>104</v>
      </c>
      <c r="T37" s="12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F37" s="30" t="str">
        <f>IF('2025参加申込書'!B21="","",'2025参加申込書'!B21)</f>
        <v/>
      </c>
      <c r="AG37" s="30" t="str">
        <f>IF('2025参加申込書'!G21="","",'2025参加申込書'!G21)</f>
        <v/>
      </c>
      <c r="AH37" s="30" t="str">
        <f>IF('2025参加申込書'!O21="","",'2025参加申込書'!O21)</f>
        <v/>
      </c>
    </row>
    <row r="38" spans="1:34" ht="13.5" customHeight="1" x14ac:dyDescent="0.15">
      <c r="A38" s="321" t="str">
        <f>IF(AG24="","",AG24)</f>
        <v/>
      </c>
      <c r="B38" s="284"/>
      <c r="C38" s="322"/>
      <c r="D38" s="321"/>
      <c r="E38" s="322"/>
      <c r="F38" s="333" t="str">
        <f>IF(AF24="","",AF24)</f>
        <v/>
      </c>
      <c r="G38" s="334"/>
      <c r="H38" s="7">
        <v>15</v>
      </c>
      <c r="I38" s="337" t="str">
        <f>IF(AND(AJ24="",AJ24=""),"",CONCATENATE(AJ24," ",AK24))</f>
        <v/>
      </c>
      <c r="J38" s="327"/>
      <c r="K38" s="327"/>
      <c r="L38" s="327"/>
      <c r="M38" s="327"/>
      <c r="N38" s="327"/>
      <c r="O38" s="327"/>
      <c r="P38" s="327"/>
      <c r="Q38" s="328"/>
      <c r="S38" s="351" t="s">
        <v>105</v>
      </c>
      <c r="T38" s="351"/>
      <c r="U38" s="351"/>
      <c r="V38" s="353" t="s">
        <v>106</v>
      </c>
      <c r="W38" s="353"/>
      <c r="X38" s="353"/>
      <c r="Y38" s="353" t="s">
        <v>107</v>
      </c>
      <c r="Z38" s="353"/>
      <c r="AA38" s="353"/>
      <c r="AB38" s="358"/>
      <c r="AC38" s="358"/>
      <c r="AD38" s="359"/>
      <c r="AF38" s="30" t="str">
        <f>IF('2025参加申込書'!B22="","",'2025参加申込書'!B22)</f>
        <v/>
      </c>
      <c r="AG38" s="30" t="str">
        <f>IF('2025参加申込書'!G22="","",'2025参加申込書'!G22)</f>
        <v/>
      </c>
      <c r="AH38" s="30" t="str">
        <f>IF('2025参加申込書'!O22="","",'2025参加申込書'!O22)</f>
        <v/>
      </c>
    </row>
    <row r="39" spans="1:34" ht="17.25" customHeight="1" x14ac:dyDescent="0.15">
      <c r="A39" s="323"/>
      <c r="B39" s="324"/>
      <c r="C39" s="325"/>
      <c r="D39" s="323"/>
      <c r="E39" s="325"/>
      <c r="F39" s="335"/>
      <c r="G39" s="336"/>
      <c r="H39" s="24"/>
      <c r="I39" s="344" t="str">
        <f>IF(AND(AH24="",AH24=""),"",CONCATENATE(AH24," ",AI24))</f>
        <v/>
      </c>
      <c r="J39" s="344"/>
      <c r="K39" s="344"/>
      <c r="L39" s="344"/>
      <c r="M39" s="344"/>
      <c r="N39" s="344"/>
      <c r="O39" s="344"/>
      <c r="P39" s="344"/>
      <c r="Q39" s="345"/>
      <c r="S39" s="352"/>
      <c r="T39" s="352"/>
      <c r="U39" s="352"/>
      <c r="V39" s="354"/>
      <c r="W39" s="354"/>
      <c r="X39" s="354"/>
      <c r="Y39" s="354"/>
      <c r="Z39" s="354"/>
      <c r="AA39" s="354"/>
      <c r="AB39" s="358"/>
      <c r="AC39" s="358"/>
      <c r="AD39" s="359"/>
      <c r="AF39" s="30" t="str">
        <f>IF('2025参加申込書'!B23="","",'2025参加申込書'!B23)</f>
        <v/>
      </c>
      <c r="AG39" s="30" t="str">
        <f>IF('2025参加申込書'!G23="","",'2025参加申込書'!G23)</f>
        <v/>
      </c>
      <c r="AH39" s="30" t="str">
        <f>IF('2025参加申込書'!O23="","",'2025参加申込書'!O23)</f>
        <v/>
      </c>
    </row>
    <row r="40" spans="1:34" ht="13.5" customHeight="1" x14ac:dyDescent="0.15">
      <c r="A40" s="321" t="str">
        <f>IF(AG25="","",AG25)</f>
        <v/>
      </c>
      <c r="B40" s="284"/>
      <c r="C40" s="322"/>
      <c r="D40" s="321"/>
      <c r="E40" s="322"/>
      <c r="F40" s="333" t="str">
        <f>IF(AF25="","",AF25)</f>
        <v/>
      </c>
      <c r="G40" s="334"/>
      <c r="H40" s="7">
        <v>16</v>
      </c>
      <c r="I40" s="337" t="str">
        <f>IF(AND(AJ25="",AJ25=""),"",CONCATENATE(AJ25," ",AK25))</f>
        <v/>
      </c>
      <c r="J40" s="327"/>
      <c r="K40" s="327"/>
      <c r="L40" s="327"/>
      <c r="M40" s="327"/>
      <c r="N40" s="327"/>
      <c r="O40" s="327"/>
      <c r="P40" s="327"/>
      <c r="Q40" s="328"/>
      <c r="S40" s="346" t="s">
        <v>83</v>
      </c>
      <c r="T40" s="346" t="s">
        <v>108</v>
      </c>
      <c r="U40" s="346"/>
      <c r="V40" s="349" t="str">
        <f>IF(AF43="","",AF43)</f>
        <v/>
      </c>
      <c r="W40" s="349"/>
      <c r="X40" s="349"/>
      <c r="Y40" s="349" t="str">
        <f>IF(AG43="","",AG43)</f>
        <v/>
      </c>
      <c r="Z40" s="349"/>
      <c r="AA40" s="349"/>
      <c r="AB40" s="356" t="str">
        <f>IF(AH43="","",AH43)</f>
        <v/>
      </c>
      <c r="AC40" s="356"/>
      <c r="AD40" s="357"/>
    </row>
    <row r="41" spans="1:34" ht="17.25" customHeight="1" x14ac:dyDescent="0.15">
      <c r="A41" s="323"/>
      <c r="B41" s="324"/>
      <c r="C41" s="325"/>
      <c r="D41" s="323"/>
      <c r="E41" s="325"/>
      <c r="F41" s="335"/>
      <c r="G41" s="336"/>
      <c r="H41" s="24"/>
      <c r="I41" s="344" t="str">
        <f>IF(AND(AH25="",AH25=""),"",CONCATENATE(AH25," ",AI25))</f>
        <v/>
      </c>
      <c r="J41" s="344"/>
      <c r="K41" s="344"/>
      <c r="L41" s="344"/>
      <c r="M41" s="344"/>
      <c r="N41" s="344"/>
      <c r="O41" s="344"/>
      <c r="P41" s="344"/>
      <c r="Q41" s="345"/>
      <c r="S41" s="347"/>
      <c r="T41" s="347"/>
      <c r="U41" s="347"/>
      <c r="V41" s="350"/>
      <c r="W41" s="350"/>
      <c r="X41" s="350"/>
      <c r="Y41" s="350"/>
      <c r="Z41" s="350"/>
      <c r="AA41" s="350"/>
      <c r="AB41" s="356"/>
      <c r="AC41" s="356"/>
      <c r="AD41" s="357"/>
      <c r="AF41" s="1" t="s">
        <v>109</v>
      </c>
    </row>
    <row r="42" spans="1:34" ht="13.5" customHeight="1" x14ac:dyDescent="0.15">
      <c r="A42" s="321" t="str">
        <f>IF(AG26="","",AG26)</f>
        <v/>
      </c>
      <c r="B42" s="284"/>
      <c r="C42" s="322"/>
      <c r="D42" s="321"/>
      <c r="E42" s="322"/>
      <c r="F42" s="333" t="str">
        <f>IF(AF26="","",AF26)</f>
        <v/>
      </c>
      <c r="G42" s="334"/>
      <c r="H42" s="7">
        <v>17</v>
      </c>
      <c r="I42" s="337" t="str">
        <f>IF(AND(AJ26="",AJ26=""),"",CONCATENATE(AJ26," ",AK26))</f>
        <v/>
      </c>
      <c r="J42" s="327"/>
      <c r="K42" s="327"/>
      <c r="L42" s="327"/>
      <c r="M42" s="327"/>
      <c r="N42" s="327"/>
      <c r="O42" s="327"/>
      <c r="P42" s="327"/>
      <c r="Q42" s="328"/>
      <c r="S42" s="347"/>
      <c r="T42" s="347" t="s">
        <v>110</v>
      </c>
      <c r="U42" s="347"/>
      <c r="V42" s="349" t="str">
        <f>IF(AF44="","",AF44)</f>
        <v/>
      </c>
      <c r="W42" s="349"/>
      <c r="X42" s="349"/>
      <c r="Y42" s="349" t="str">
        <f>IF(AG44="","",AG44)</f>
        <v/>
      </c>
      <c r="Z42" s="349"/>
      <c r="AA42" s="349"/>
      <c r="AB42" s="356" t="str">
        <f>IF(AH44="","",AH44)</f>
        <v/>
      </c>
      <c r="AC42" s="356"/>
      <c r="AD42" s="357"/>
      <c r="AF42" s="1" t="s">
        <v>111</v>
      </c>
      <c r="AG42" s="1" t="s">
        <v>112</v>
      </c>
      <c r="AH42" s="1" t="s">
        <v>113</v>
      </c>
    </row>
    <row r="43" spans="1:34" ht="17.25" customHeight="1" x14ac:dyDescent="0.15">
      <c r="A43" s="323"/>
      <c r="B43" s="324"/>
      <c r="C43" s="325"/>
      <c r="D43" s="323"/>
      <c r="E43" s="325"/>
      <c r="F43" s="335"/>
      <c r="G43" s="336"/>
      <c r="H43" s="24"/>
      <c r="I43" s="344" t="str">
        <f>IF(AND(AH26="",AH26=""),"",CONCATENATE(AH26," ",AI26))</f>
        <v/>
      </c>
      <c r="J43" s="344"/>
      <c r="K43" s="344"/>
      <c r="L43" s="344"/>
      <c r="M43" s="344"/>
      <c r="N43" s="344"/>
      <c r="O43" s="344"/>
      <c r="P43" s="344"/>
      <c r="Q43" s="345"/>
      <c r="S43" s="348"/>
      <c r="T43" s="348"/>
      <c r="U43" s="348"/>
      <c r="V43" s="363"/>
      <c r="W43" s="363"/>
      <c r="X43" s="363"/>
      <c r="Y43" s="363"/>
      <c r="Z43" s="363"/>
      <c r="AA43" s="363"/>
      <c r="AB43" s="356"/>
      <c r="AC43" s="356"/>
      <c r="AD43" s="357"/>
      <c r="AF43" s="30" t="str">
        <f>IF('2025参加申込書'!K14="","",'2025参加申込書'!K14)</f>
        <v/>
      </c>
      <c r="AG43" s="30" t="str">
        <f>IF('2025参加申込書'!O14="","",'2025参加申込書'!O14)</f>
        <v/>
      </c>
      <c r="AH43" s="30" t="str">
        <f>IF('2025参加申込書'!S14="","",'2025参加申込書'!S14)</f>
        <v/>
      </c>
    </row>
    <row r="44" spans="1:34" ht="13.5" customHeight="1" x14ac:dyDescent="0.15">
      <c r="A44" s="321" t="str">
        <f>IF(AG27="","",AG27)</f>
        <v/>
      </c>
      <c r="B44" s="284"/>
      <c r="C44" s="322"/>
      <c r="D44" s="321"/>
      <c r="E44" s="322"/>
      <c r="F44" s="333" t="str">
        <f>IF(AF27="","",AF27)</f>
        <v/>
      </c>
      <c r="G44" s="334"/>
      <c r="H44" s="7">
        <v>18</v>
      </c>
      <c r="I44" s="337" t="str">
        <f>IF(AND(AJ27="",AJ27=""),"",CONCATENATE(AJ27," ",AK27))</f>
        <v/>
      </c>
      <c r="J44" s="327"/>
      <c r="K44" s="327"/>
      <c r="L44" s="327"/>
      <c r="M44" s="327"/>
      <c r="N44" s="327"/>
      <c r="O44" s="327"/>
      <c r="P44" s="327"/>
      <c r="Q44" s="328"/>
      <c r="S44" s="351" t="s">
        <v>82</v>
      </c>
      <c r="T44" s="351" t="s">
        <v>108</v>
      </c>
      <c r="U44" s="351"/>
      <c r="V44" s="364" t="str">
        <f>IF(AF47="","",AF47)</f>
        <v/>
      </c>
      <c r="W44" s="364"/>
      <c r="X44" s="364"/>
      <c r="Y44" s="364" t="str">
        <f>IF(AG47="","",AG47)</f>
        <v/>
      </c>
      <c r="Z44" s="364"/>
      <c r="AA44" s="364"/>
      <c r="AB44" s="356" t="str">
        <f>IF(AH47="","",AH47)</f>
        <v/>
      </c>
      <c r="AC44" s="356"/>
      <c r="AD44" s="357"/>
      <c r="AF44" s="30" t="str">
        <f>IF('2025参加申込書'!K15="","",'2025参加申込書'!K15)</f>
        <v/>
      </c>
      <c r="AG44" s="30" t="str">
        <f>IF('2025参加申込書'!O15="","",'2025参加申込書'!O15)</f>
        <v/>
      </c>
      <c r="AH44" s="30" t="str">
        <f>IF('2025参加申込書'!S15="","",'2025参加申込書'!S15)</f>
        <v/>
      </c>
    </row>
    <row r="45" spans="1:34" ht="17.25" customHeight="1" x14ac:dyDescent="0.15">
      <c r="A45" s="323"/>
      <c r="B45" s="324"/>
      <c r="C45" s="325"/>
      <c r="D45" s="323"/>
      <c r="E45" s="325"/>
      <c r="F45" s="335"/>
      <c r="G45" s="336"/>
      <c r="H45" s="24"/>
      <c r="I45" s="344" t="str">
        <f>IF(AND(AH27="",AH27=""),"",CONCATENATE(AH27," ",AI27))</f>
        <v/>
      </c>
      <c r="J45" s="344"/>
      <c r="K45" s="344"/>
      <c r="L45" s="344"/>
      <c r="M45" s="344"/>
      <c r="N45" s="344"/>
      <c r="O45" s="344"/>
      <c r="P45" s="344"/>
      <c r="Q45" s="345"/>
      <c r="S45" s="347"/>
      <c r="T45" s="347"/>
      <c r="U45" s="347"/>
      <c r="V45" s="350"/>
      <c r="W45" s="350"/>
      <c r="X45" s="350"/>
      <c r="Y45" s="350"/>
      <c r="Z45" s="350"/>
      <c r="AA45" s="350"/>
      <c r="AB45" s="356"/>
      <c r="AC45" s="356"/>
      <c r="AD45" s="357"/>
      <c r="AF45" s="1" t="s">
        <v>114</v>
      </c>
    </row>
    <row r="46" spans="1:34" ht="13.5" customHeight="1" x14ac:dyDescent="0.15">
      <c r="A46" s="321" t="str">
        <f>IF(AG28="","",AG28)</f>
        <v/>
      </c>
      <c r="B46" s="284"/>
      <c r="C46" s="322"/>
      <c r="D46" s="321"/>
      <c r="E46" s="322"/>
      <c r="F46" s="333" t="str">
        <f>IF(AF28="","",AF28)</f>
        <v/>
      </c>
      <c r="G46" s="334"/>
      <c r="H46" s="7">
        <v>19</v>
      </c>
      <c r="I46" s="337" t="str">
        <f>IF(AND(AJ28="",AJ28=""),"",CONCATENATE(AJ28," ",AK28))</f>
        <v/>
      </c>
      <c r="J46" s="327"/>
      <c r="K46" s="327"/>
      <c r="L46" s="327"/>
      <c r="M46" s="327"/>
      <c r="N46" s="327"/>
      <c r="O46" s="327"/>
      <c r="P46" s="327"/>
      <c r="Q46" s="328"/>
      <c r="S46" s="347"/>
      <c r="T46" s="347" t="s">
        <v>110</v>
      </c>
      <c r="U46" s="347"/>
      <c r="V46" s="350" t="str">
        <f>IF(AF48="","",AF48)</f>
        <v/>
      </c>
      <c r="W46" s="350"/>
      <c r="X46" s="350"/>
      <c r="Y46" s="350" t="str">
        <f>IF(AG48="","",AG48)</f>
        <v/>
      </c>
      <c r="Z46" s="350"/>
      <c r="AA46" s="350"/>
      <c r="AB46" s="356" t="str">
        <f>IF(AH48="","",AH48)</f>
        <v/>
      </c>
      <c r="AC46" s="356"/>
      <c r="AD46" s="357"/>
      <c r="AF46" s="1" t="s">
        <v>111</v>
      </c>
      <c r="AG46" s="1" t="s">
        <v>112</v>
      </c>
      <c r="AH46" s="1" t="s">
        <v>113</v>
      </c>
    </row>
    <row r="47" spans="1:34" ht="17.25" customHeight="1" x14ac:dyDescent="0.15">
      <c r="A47" s="323"/>
      <c r="B47" s="324"/>
      <c r="C47" s="325"/>
      <c r="D47" s="323"/>
      <c r="E47" s="325"/>
      <c r="F47" s="335"/>
      <c r="G47" s="336"/>
      <c r="H47" s="24"/>
      <c r="I47" s="344" t="str">
        <f>IF(AND(AH28="",AH28=""),"",CONCATENATE(AH28," ",AI28))</f>
        <v/>
      </c>
      <c r="J47" s="344"/>
      <c r="K47" s="344"/>
      <c r="L47" s="344"/>
      <c r="M47" s="344"/>
      <c r="N47" s="344"/>
      <c r="O47" s="344"/>
      <c r="P47" s="344"/>
      <c r="Q47" s="345"/>
      <c r="S47" s="352"/>
      <c r="T47" s="352"/>
      <c r="U47" s="352"/>
      <c r="V47" s="355"/>
      <c r="W47" s="355"/>
      <c r="X47" s="355"/>
      <c r="Y47" s="355"/>
      <c r="Z47" s="355"/>
      <c r="AA47" s="355"/>
      <c r="AB47" s="356"/>
      <c r="AC47" s="356"/>
      <c r="AD47" s="357"/>
      <c r="AF47" s="30" t="str">
        <f>IF('2025参加申込書'!X14="","",'2025参加申込書'!X14)</f>
        <v/>
      </c>
      <c r="AG47" s="30" t="str">
        <f>IF('2025参加申込書'!AB14="","",'2025参加申込書'!AB14)</f>
        <v/>
      </c>
      <c r="AH47" s="30" t="str">
        <f>IF('2025参加申込書'!AF14="","",'2025参加申込書'!AF14)</f>
        <v/>
      </c>
    </row>
    <row r="48" spans="1:34" ht="13.5" customHeight="1" x14ac:dyDescent="0.15">
      <c r="A48" s="321" t="str">
        <f>IF(AG29="","",AG29)</f>
        <v/>
      </c>
      <c r="B48" s="284"/>
      <c r="C48" s="322"/>
      <c r="D48" s="321"/>
      <c r="E48" s="322"/>
      <c r="F48" s="333" t="str">
        <f>IF(AF29="","",AF29)</f>
        <v/>
      </c>
      <c r="G48" s="334"/>
      <c r="H48" s="7">
        <v>20</v>
      </c>
      <c r="I48" s="337" t="str">
        <f>IF(AND(AJ29="",AJ29=""),"",CONCATENATE(AJ29," ",AK29))</f>
        <v/>
      </c>
      <c r="J48" s="327"/>
      <c r="K48" s="327"/>
      <c r="L48" s="327"/>
      <c r="M48" s="327"/>
      <c r="N48" s="327"/>
      <c r="O48" s="327"/>
      <c r="P48" s="327"/>
      <c r="Q48" s="328"/>
      <c r="S48" s="12"/>
      <c r="T48" s="12"/>
      <c r="U48" s="12"/>
      <c r="V48" s="29"/>
      <c r="W48" s="29"/>
      <c r="X48" s="29"/>
      <c r="Y48" s="29"/>
      <c r="Z48" s="29"/>
      <c r="AA48" s="29"/>
      <c r="AB48" s="29"/>
      <c r="AC48" s="29"/>
      <c r="AD48" s="29"/>
      <c r="AF48" s="30" t="str">
        <f>IF('2025参加申込書'!X15="","",'2025参加申込書'!X15)</f>
        <v/>
      </c>
      <c r="AG48" s="30" t="str">
        <f>IF('2025参加申込書'!AB15="","",'2025参加申込書'!AB15)</f>
        <v/>
      </c>
      <c r="AH48" s="30" t="str">
        <f>IF('2025参加申込書'!AF15="","",'2025参加申込書'!AF15)</f>
        <v/>
      </c>
    </row>
    <row r="49" spans="1:30" ht="17.25" customHeight="1" x14ac:dyDescent="0.15">
      <c r="A49" s="323"/>
      <c r="B49" s="324"/>
      <c r="C49" s="325"/>
      <c r="D49" s="323"/>
      <c r="E49" s="325"/>
      <c r="F49" s="335"/>
      <c r="G49" s="336"/>
      <c r="H49" s="24"/>
      <c r="I49" s="344" t="str">
        <f>IF(AND(AH29="",AH29=""),"",CONCATENATE(AH29," ",AI29))</f>
        <v/>
      </c>
      <c r="J49" s="344"/>
      <c r="K49" s="344"/>
      <c r="L49" s="344"/>
      <c r="M49" s="344"/>
      <c r="N49" s="344"/>
      <c r="O49" s="344"/>
      <c r="P49" s="344"/>
      <c r="Q49" s="345"/>
      <c r="S49" s="11" t="s">
        <v>115</v>
      </c>
      <c r="T49" s="12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x14ac:dyDescent="0.15">
      <c r="S50" s="321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322"/>
    </row>
    <row r="51" spans="1:30" x14ac:dyDescent="0.15">
      <c r="B51" s="361" t="s">
        <v>120</v>
      </c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S51" s="360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  <c r="AD51" s="362"/>
    </row>
    <row r="52" spans="1:30" x14ac:dyDescent="0.15"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S52" s="323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5"/>
    </row>
    <row r="53" spans="1:30" x14ac:dyDescent="0.15">
      <c r="Z53" s="284" t="s">
        <v>122</v>
      </c>
      <c r="AA53" s="284"/>
      <c r="AB53" s="284"/>
      <c r="AC53" s="284"/>
      <c r="AD53" s="284"/>
    </row>
  </sheetData>
  <sheetProtection formatCells="0" formatColumns="0" formatRows="0"/>
  <mergeCells count="163">
    <mergeCell ref="S50:AD52"/>
    <mergeCell ref="B51:P52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Y40:AA41"/>
    <mergeCell ref="AB40:AD41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Z53:AD53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2025参加申込書</vt:lpstr>
      <vt:lpstr>メンバー表</vt:lpstr>
      <vt:lpstr>'2025参加申込書'!Print_Area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和彦 成田</cp:lastModifiedBy>
  <cp:lastPrinted>2018-04-24T09:56:22Z</cp:lastPrinted>
  <dcterms:created xsi:type="dcterms:W3CDTF">2011-04-19T08:14:52Z</dcterms:created>
  <dcterms:modified xsi:type="dcterms:W3CDTF">2025-04-09T09:28:08Z</dcterms:modified>
</cp:coreProperties>
</file>